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5 Гүлдер средняяя группа\"/>
    </mc:Choice>
  </mc:AlternateContent>
  <bookViews>
    <workbookView xWindow="0" yWindow="0" windowWidth="28800" windowHeight="12300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L39" i="2" l="1"/>
  <c r="N39" i="2"/>
  <c r="M39" i="2"/>
  <c r="L39" i="2"/>
  <c r="K39" i="2"/>
  <c r="J39" i="2"/>
  <c r="I39" i="2"/>
  <c r="H39" i="2"/>
  <c r="G39" i="2"/>
  <c r="F39" i="2"/>
  <c r="E39" i="2"/>
  <c r="D45" i="2" s="1"/>
  <c r="D39" i="2"/>
  <c r="C39" i="2"/>
  <c r="D43" i="2" l="1"/>
  <c r="D44" i="2"/>
  <c r="BK39" i="5" l="1"/>
  <c r="BK40" i="5" s="1"/>
  <c r="BM39" i="5"/>
  <c r="BM40" i="5" s="1"/>
  <c r="BL39" i="5"/>
  <c r="BL40" i="5" s="1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BN39" i="4"/>
  <c r="BN40" i="4" s="1"/>
  <c r="BO39" i="4"/>
  <c r="BP39" i="4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O40" i="4"/>
  <c r="BP40" i="4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F40" i="2"/>
  <c r="G40" i="2"/>
  <c r="H40" i="2"/>
  <c r="I40" i="2"/>
  <c r="J40" i="2"/>
  <c r="K40" i="2"/>
  <c r="L40" i="2"/>
  <c r="M40" i="2"/>
  <c r="N40" i="2"/>
  <c r="O39" i="2"/>
  <c r="P39" i="2"/>
  <c r="Q39" i="2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N39" i="2"/>
  <c r="AO39" i="2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BA39" i="2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40" i="2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H39" i="2"/>
  <c r="DI39" i="2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40" i="2"/>
  <c r="E40" i="2"/>
  <c r="C40" i="2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9" i="1" l="1"/>
  <c r="E49" i="1" s="1"/>
  <c r="D46" i="1"/>
  <c r="E46" i="1" s="1"/>
  <c r="D59" i="3"/>
  <c r="E59" i="3" s="1"/>
  <c r="D45" i="3"/>
  <c r="E45" i="3" s="1"/>
  <c r="D59" i="4"/>
  <c r="E59" i="4" s="1"/>
  <c r="D45" i="4"/>
  <c r="E45" i="4" s="1"/>
  <c r="D47" i="5"/>
  <c r="E47" i="5" s="1"/>
  <c r="D44" i="5"/>
  <c r="E44" i="5" s="1"/>
  <c r="D56" i="4"/>
  <c r="E56" i="4" s="1"/>
  <c r="D44" i="1"/>
  <c r="E44" i="1" s="1"/>
  <c r="D57" i="1"/>
  <c r="E57" i="1" s="1"/>
  <c r="D43" i="3"/>
  <c r="E43" i="3" s="1"/>
  <c r="D57" i="3"/>
  <c r="E57" i="3" s="1"/>
  <c r="D52" i="3"/>
  <c r="E52" i="3" s="1"/>
  <c r="D49" i="3"/>
  <c r="E49" i="3" s="1"/>
  <c r="D44" i="3"/>
  <c r="E44" i="3" s="1"/>
  <c r="D44" i="4"/>
  <c r="E44" i="4" s="1"/>
  <c r="D61" i="5"/>
  <c r="E61" i="5" s="1"/>
  <c r="D56" i="5"/>
  <c r="E56" i="5" s="1"/>
  <c r="D53" i="5"/>
  <c r="E53" i="5" s="1"/>
  <c r="D55" i="4"/>
  <c r="E55" i="4" s="1"/>
  <c r="D62" i="1"/>
  <c r="E62" i="1" s="1"/>
  <c r="D56" i="1"/>
  <c r="E56" i="1" s="1"/>
  <c r="DI40" i="2"/>
  <c r="BA40" i="2"/>
  <c r="AO40" i="2"/>
  <c r="D53" i="2"/>
  <c r="P40" i="2"/>
  <c r="D48" i="2"/>
  <c r="D61" i="3"/>
  <c r="E61" i="3" s="1"/>
  <c r="D56" i="3"/>
  <c r="E56" i="3" s="1"/>
  <c r="D51" i="3"/>
  <c r="E51" i="3" s="1"/>
  <c r="D48" i="3"/>
  <c r="E48" i="3" s="1"/>
  <c r="D43" i="4"/>
  <c r="E43" i="4" s="1"/>
  <c r="D61" i="4"/>
  <c r="E61" i="4" s="1"/>
  <c r="D52" i="4"/>
  <c r="E52" i="4" s="1"/>
  <c r="D49" i="4"/>
  <c r="E49" i="4" s="1"/>
  <c r="D43" i="5"/>
  <c r="E43" i="5" s="1"/>
  <c r="D60" i="5"/>
  <c r="E60" i="5" s="1"/>
  <c r="D55" i="5"/>
  <c r="E55" i="5" s="1"/>
  <c r="D49" i="5"/>
  <c r="E49" i="5" s="1"/>
  <c r="D60" i="1"/>
  <c r="E60" i="1" s="1"/>
  <c r="D58" i="1"/>
  <c r="E58" i="1" s="1"/>
  <c r="D53" i="1"/>
  <c r="E53" i="1" s="1"/>
  <c r="DG40" i="2"/>
  <c r="D59" i="2"/>
  <c r="AY40" i="2"/>
  <c r="D55" i="2"/>
  <c r="D53" i="3"/>
  <c r="E53" i="3" s="1"/>
  <c r="D47" i="4"/>
  <c r="E47" i="4" s="1"/>
  <c r="D57" i="5"/>
  <c r="E57" i="5" s="1"/>
  <c r="D52" i="1"/>
  <c r="E52" i="1" s="1"/>
  <c r="D48" i="1"/>
  <c r="E48" i="1" s="1"/>
  <c r="D45" i="1"/>
  <c r="E45" i="1" s="1"/>
  <c r="Q40" i="2"/>
  <c r="D49" i="2"/>
  <c r="D53" i="4"/>
  <c r="E53" i="4" s="1"/>
  <c r="D61" i="1"/>
  <c r="E61" i="1" s="1"/>
  <c r="D54" i="1"/>
  <c r="E54" i="1" s="1"/>
  <c r="D50" i="1"/>
  <c r="E50" i="1" s="1"/>
  <c r="DH40" i="2"/>
  <c r="D60" i="2"/>
  <c r="AZ40" i="2"/>
  <c r="D56" i="2"/>
  <c r="AN40" i="2"/>
  <c r="D52" i="2"/>
  <c r="O40" i="2"/>
  <c r="D47" i="2"/>
  <c r="D60" i="3"/>
  <c r="E60" i="3" s="1"/>
  <c r="D55" i="3"/>
  <c r="E55" i="3" s="1"/>
  <c r="D47" i="3"/>
  <c r="E47" i="3" s="1"/>
  <c r="D60" i="4"/>
  <c r="E60" i="4" s="1"/>
  <c r="D51" i="4"/>
  <c r="E51" i="4" s="1"/>
  <c r="D48" i="4"/>
  <c r="E48" i="4" s="1"/>
  <c r="D59" i="5"/>
  <c r="E59" i="5" s="1"/>
  <c r="D51" i="5"/>
  <c r="E51" i="5" s="1"/>
  <c r="D52" i="5"/>
  <c r="E52" i="5" s="1"/>
  <c r="D48" i="5"/>
  <c r="E48" i="5" s="1"/>
  <c r="D45" i="5"/>
  <c r="E45" i="5" s="1"/>
  <c r="D57" i="4"/>
  <c r="E57" i="4" s="1"/>
  <c r="AM40" i="2"/>
  <c r="AM39" i="2"/>
  <c r="AM14" i="2"/>
</calcChain>
</file>

<file path=xl/sharedStrings.xml><?xml version="1.0" encoding="utf-8"?>
<sst xmlns="http://schemas.openxmlformats.org/spreadsheetml/2006/main" count="1760" uniqueCount="1428">
  <si>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</si>
  <si>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</si>
  <si>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</si>
  <si>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</si>
  <si>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</si>
  <si>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</si>
  <si>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</si>
  <si>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</si>
  <si>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</si>
  <si>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</si>
  <si>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</si>
  <si>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</si>
  <si>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</si>
  <si>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</si>
  <si>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</si>
  <si>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</si>
  <si>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</si>
  <si>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</si>
  <si>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</si>
  <si>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</si>
  <si>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</si>
  <si>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</si>
  <si>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</si>
  <si>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</si>
  <si>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</si>
  <si>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</si>
  <si>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</si>
  <si>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</si>
  <si>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</si>
  <si>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</si>
  <si>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</si>
  <si>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</si>
  <si>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</si>
  <si>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</si>
  <si>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</si>
  <si>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</si>
  <si>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</si>
  <si>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</si>
  <si>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</si>
  <si>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</si>
  <si>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</si>
  <si>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</si>
  <si>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</si>
  <si>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</si>
  <si>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</si>
  <si>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</si>
  <si>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</si>
  <si>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</si>
  <si>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</si>
  <si>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</si>
  <si>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</si>
  <si>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</si>
  <si>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</si>
  <si>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</si>
  <si>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</si>
  <si>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</si>
  <si>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</si>
  <si>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</si>
  <si>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</si>
  <si>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</si>
  <si>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</si>
  <si>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</si>
  <si>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</si>
  <si>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</si>
  <si>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</si>
  <si>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</si>
  <si>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</si>
  <si>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</si>
  <si>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</si>
  <si>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</si>
  <si>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</si>
  <si>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</si>
  <si>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</si>
  <si>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</si>
  <si>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</si>
  <si>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</si>
  <si>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</si>
  <si>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</si>
  <si>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</si>
  <si>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</si>
  <si>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</si>
  <si>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</si>
  <si>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</si>
  <si>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</si>
  <si>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</si>
  <si>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</si>
  <si>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</si>
  <si>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</si>
  <si>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</si>
  <si>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</si>
  <si>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</si>
  <si>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</si>
  <si>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</si>
  <si>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</si>
  <si>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</si>
  <si>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</si>
  <si>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</si>
  <si>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</si>
  <si>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</si>
  <si>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</si>
  <si>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</si>
  <si>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</si>
  <si>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</si>
  <si>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</si>
  <si>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</si>
  <si>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</si>
  <si>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</si>
  <si>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</si>
  <si>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</si>
  <si>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</si>
  <si>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</si>
  <si>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</si>
  <si>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</si>
  <si>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</si>
  <si>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</si>
  <si>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</si>
  <si>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</si>
  <si>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</si>
  <si>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</si>
  <si>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</si>
  <si>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</si>
  <si>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</si>
  <si>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</si>
  <si>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</si>
  <si>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</si>
  <si>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</si>
  <si>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</si>
  <si>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</si>
  <si>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</si>
  <si>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</si>
  <si>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</si>
  <si>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</si>
  <si>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</si>
  <si>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</si>
  <si>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</si>
  <si>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</si>
  <si>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</si>
  <si>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</si>
  <si>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</si>
  <si>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</si>
  <si>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</si>
  <si>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</si>
  <si>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</si>
  <si>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</si>
  <si>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</si>
  <si>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</si>
  <si>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</si>
  <si>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</si>
  <si>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</si>
  <si>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</si>
  <si>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</si>
  <si>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</si>
  <si>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</si>
  <si>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</si>
  <si>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</si>
  <si>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</si>
  <si>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</si>
  <si>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</si>
  <si>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</si>
  <si>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</si>
  <si>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</si>
  <si>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</si>
  <si>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</si>
  <si>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</si>
  <si>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</si>
  <si>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</si>
  <si>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</si>
  <si>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</si>
  <si>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</si>
  <si>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</si>
  <si>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</si>
  <si>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</si>
  <si>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</si>
  <si>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</si>
  <si>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</si>
  <si>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</si>
  <si>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</si>
  <si>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</si>
  <si>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</si>
  <si>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</si>
  <si>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</si>
  <si>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</si>
  <si>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</si>
  <si>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</si>
  <si>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</si>
  <si>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</si>
  <si>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</si>
  <si>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</si>
  <si>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</si>
  <si>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</si>
  <si>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</si>
  <si>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</si>
  <si>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</si>
  <si>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</si>
  <si>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</si>
  <si>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</si>
  <si>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</si>
  <si>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</si>
  <si>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</si>
  <si>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</si>
  <si>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</si>
  <si>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</si>
  <si>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</si>
  <si>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</si>
  <si>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</si>
  <si>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</si>
  <si>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</si>
  <si>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</si>
  <si>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</si>
  <si>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</si>
  <si>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</si>
  <si>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</si>
  <si>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</si>
  <si>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</si>
  <si>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</si>
  <si>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</si>
  <si>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</si>
  <si>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</si>
  <si>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</si>
  <si>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</si>
  <si>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</si>
  <si>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</si>
  <si>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</si>
  <si>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</si>
  <si>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</si>
  <si>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</si>
  <si>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</si>
  <si>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</si>
  <si>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</si>
  <si>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</si>
  <si>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</si>
  <si>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</si>
  <si>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</si>
  <si>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</si>
  <si>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</si>
  <si>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</si>
  <si>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</si>
  <si>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</si>
  <si>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</si>
  <si>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</si>
  <si>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</si>
  <si>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</si>
  <si>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</si>
  <si>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</si>
  <si>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</si>
  <si>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</si>
  <si>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</si>
  <si>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</si>
  <si>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</si>
  <si>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</si>
  <si>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</si>
  <si>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</si>
  <si>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</si>
  <si>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</si>
  <si>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</si>
  <si>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</si>
  <si>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</si>
  <si>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</si>
  <si>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</si>
  <si>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</si>
  <si>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</si>
  <si>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</si>
  <si>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</si>
  <si>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</si>
  <si>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</si>
  <si>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</si>
  <si>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</si>
  <si>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</si>
  <si>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</si>
  <si>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</si>
  <si>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</si>
  <si>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</si>
  <si>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</si>
  <si>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</si>
  <si>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</si>
  <si>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</si>
  <si>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</si>
  <si>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</si>
  <si>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</si>
  <si>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</si>
  <si>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</si>
  <si>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</si>
  <si>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</si>
  <si>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</si>
  <si>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</si>
  <si>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</si>
  <si>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</si>
  <si>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</si>
  <si>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</si>
  <si>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</si>
  <si>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</si>
  <si>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</si>
  <si>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</si>
  <si>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</si>
  <si>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</si>
  <si>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</si>
  <si>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</si>
  <si>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</si>
  <si>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</si>
  <si>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</si>
  <si>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</si>
  <si>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</si>
  <si>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</si>
  <si>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</si>
  <si>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</si>
  <si>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</si>
  <si>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</si>
  <si>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</si>
  <si>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</si>
  <si>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</si>
  <si>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</si>
  <si>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</si>
  <si>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</si>
  <si>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</si>
  <si>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</si>
  <si>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</si>
  <si>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</si>
  <si>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</si>
  <si>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</si>
  <si>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</si>
  <si>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</si>
  <si>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</si>
  <si>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</si>
  <si>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</si>
  <si>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</si>
  <si>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</si>
  <si>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</si>
  <si>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</si>
  <si>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</si>
  <si>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</si>
  <si>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</si>
  <si>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</si>
  <si>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</si>
  <si>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</si>
  <si>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</si>
  <si>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</si>
  <si>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</si>
  <si>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</si>
  <si>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</si>
  <si>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</si>
  <si>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</si>
  <si>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</si>
  <si>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</si>
  <si>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</si>
  <si>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</si>
  <si>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</si>
  <si>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</si>
  <si>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</si>
  <si>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</si>
  <si>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</si>
  <si>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</si>
  <si>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</si>
  <si>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</si>
  <si>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</si>
  <si>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</si>
  <si>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</si>
  <si>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</si>
  <si>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</si>
  <si>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</si>
  <si>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</si>
  <si>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</si>
  <si>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</si>
  <si>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</si>
  <si>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</si>
  <si>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</si>
  <si>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</si>
  <si>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</si>
  <si>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</si>
  <si>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</si>
  <si>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</si>
  <si>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</si>
  <si>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</si>
  <si>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</si>
  <si>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</si>
  <si>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</si>
  <si>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</si>
  <si>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</si>
  <si>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</si>
  <si>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</si>
  <si>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</si>
  <si>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</si>
  <si>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</si>
  <si>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</si>
  <si>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</si>
  <si>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</si>
  <si>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</si>
  <si>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</si>
  <si>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</si>
  <si>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</si>
  <si>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</si>
  <si>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</si>
  <si>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</si>
  <si>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</si>
  <si>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</si>
  <si>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</si>
  <si>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</si>
  <si>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</si>
  <si>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</si>
  <si>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</si>
  <si>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</si>
  <si>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</si>
  <si>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</si>
  <si>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</si>
  <si>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</si>
  <si>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</si>
  <si>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</si>
  <si>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</si>
  <si>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</si>
  <si>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</si>
  <si>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</si>
  <si>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</si>
  <si>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</si>
  <si>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</si>
  <si>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</si>
  <si>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</si>
  <si>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</si>
  <si>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</si>
  <si>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</si>
  <si>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</si>
  <si>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</si>
  <si>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</si>
  <si>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</si>
  <si>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</si>
  <si>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</si>
  <si>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</si>
  <si>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</si>
  <si>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</si>
  <si>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</si>
  <si>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</si>
  <si>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</si>
  <si>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</si>
  <si>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</si>
  <si>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</si>
  <si>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</si>
  <si>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</si>
  <si>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</si>
  <si>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</si>
  <si>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</si>
  <si>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</si>
  <si>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</si>
  <si>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</si>
  <si>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</si>
  <si>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</si>
  <si>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</si>
  <si>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</si>
  <si>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</si>
  <si>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</si>
  <si>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</si>
  <si>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</si>
  <si>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</si>
  <si>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</si>
  <si>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</si>
  <si>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</si>
  <si>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</si>
  <si>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</si>
  <si>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</si>
  <si>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</si>
  <si>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</si>
  <si>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</si>
  <si>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</si>
  <si>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</si>
  <si>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</si>
  <si>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</si>
  <si>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</si>
  <si>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</si>
  <si>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</si>
  <si>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</si>
  <si>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</si>
  <si>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</si>
  <si>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</si>
  <si>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</si>
  <si>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</si>
  <si>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</si>
  <si>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</si>
  <si>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</si>
  <si>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</si>
  <si>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</si>
  <si>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</si>
  <si>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</si>
  <si>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</si>
  <si>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</si>
  <si>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</si>
  <si>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</si>
  <si>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</si>
  <si>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</si>
  <si>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</si>
  <si>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</si>
  <si>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</si>
  <si>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</si>
  <si>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</si>
  <si>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</si>
  <si>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</si>
  <si>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</si>
  <si>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</si>
  <si>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</si>
  <si>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</si>
  <si>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</si>
  <si>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</si>
  <si>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</si>
  <si>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</si>
  <si>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</si>
  <si>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</si>
  <si>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</si>
  <si>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</si>
  <si>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</si>
  <si>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</si>
  <si>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</si>
  <si>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</si>
  <si>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</si>
  <si>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</si>
  <si>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</si>
  <si>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</si>
  <si>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</si>
  <si>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</si>
  <si>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</si>
  <si>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</si>
  <si>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</si>
  <si>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</si>
  <si>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</si>
  <si>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</si>
  <si>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</si>
  <si>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</si>
  <si>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</si>
  <si>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</si>
  <si>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</si>
  <si>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</si>
  <si>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</si>
  <si>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</si>
  <si>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</si>
  <si>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</si>
  <si>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</si>
  <si>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</si>
  <si>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</si>
  <si>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</si>
  <si>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</si>
  <si>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</si>
  <si>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</si>
  <si>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</si>
  <si>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</si>
  <si>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</si>
  <si>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</si>
  <si>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</si>
  <si>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</si>
  <si>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</si>
  <si>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</si>
  <si>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</si>
  <si>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</si>
  <si>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</si>
  <si>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</si>
  <si>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</si>
  <si>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</si>
  <si>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</si>
  <si>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</si>
  <si>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</si>
  <si>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</si>
  <si>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</si>
  <si>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</si>
  <si>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</si>
  <si>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</si>
  <si>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</si>
  <si>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</si>
  <si>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</si>
  <si>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</si>
  <si>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</si>
  <si>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</si>
  <si>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</si>
  <si>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</si>
  <si>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</si>
  <si>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</si>
  <si>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</si>
  <si>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</si>
  <si>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</si>
  <si>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</si>
  <si>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</si>
  <si>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</si>
  <si>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</si>
  <si>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</si>
  <si>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</si>
  <si>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</si>
  <si>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</si>
  <si>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</si>
  <si>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</si>
  <si>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</si>
  <si>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</si>
  <si>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</si>
  <si>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</si>
  <si>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</si>
  <si>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</si>
  <si>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</si>
  <si>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</si>
  <si>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</si>
  <si>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</si>
  <si>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</si>
  <si>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</si>
  <si>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</si>
  <si>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</si>
  <si>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</si>
  <si>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</si>
  <si>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</si>
  <si>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</si>
  <si>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</si>
  <si>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</si>
  <si>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</si>
  <si>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</si>
  <si>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</si>
  <si>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</si>
  <si>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</si>
  <si>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</si>
  <si>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</si>
  <si>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</si>
  <si>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</si>
  <si>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</si>
  <si>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</si>
  <si>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</si>
  <si>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</si>
  <si>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</si>
  <si>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</si>
  <si>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</si>
  <si>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</si>
  <si>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</si>
  <si>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</si>
  <si>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</si>
  <si>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</si>
  <si>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</si>
  <si>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</si>
  <si>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</si>
  <si>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</si>
  <si>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</si>
  <si>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</si>
  <si>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</si>
  <si>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</si>
  <si>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</si>
  <si>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</si>
  <si>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</si>
  <si>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</si>
  <si>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</si>
  <si>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</si>
  <si>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</si>
  <si>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</si>
  <si>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</si>
  <si>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</si>
  <si>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</si>
  <si>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</si>
  <si>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</si>
  <si>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</si>
  <si>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</si>
  <si>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</si>
  <si>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</si>
  <si>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</si>
  <si>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</si>
  <si>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</si>
  <si>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</si>
  <si>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</si>
  <si>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</si>
  <si>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</si>
  <si>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</si>
  <si>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</si>
  <si>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</si>
  <si>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</si>
  <si>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</si>
  <si>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</si>
  <si>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</si>
  <si>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</si>
  <si>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</si>
  <si>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</si>
  <si>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</si>
  <si>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</si>
  <si>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</si>
  <si>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</si>
  <si>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</si>
  <si>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</si>
  <si>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</si>
  <si>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</si>
  <si>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</si>
  <si>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</si>
  <si>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</si>
  <si>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</si>
  <si>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</si>
  <si>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</si>
  <si>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</si>
  <si>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</si>
  <si>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</si>
  <si>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</si>
  <si>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</si>
  <si>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</si>
  <si>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</si>
  <si>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</si>
  <si>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</si>
  <si>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</si>
  <si>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</si>
  <si>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</si>
  <si>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</si>
  <si>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</si>
  <si>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</si>
  <si>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</si>
  <si>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</si>
  <si>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</si>
  <si>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</si>
  <si>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</si>
  <si>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</si>
  <si>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</si>
  <si>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</si>
  <si>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</si>
  <si>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</si>
  <si>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</si>
  <si>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</si>
  <si>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</si>
  <si>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</si>
  <si>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</si>
  <si>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</si>
  <si>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</si>
  <si>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</si>
  <si>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</si>
  <si>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</si>
  <si>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</si>
  <si>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</si>
  <si>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</si>
  <si>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</si>
  <si>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</si>
  <si>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</si>
  <si>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</si>
  <si>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</si>
  <si>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</si>
  <si>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</si>
  <si>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</si>
  <si>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</si>
  <si>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</si>
  <si>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</si>
  <si>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</si>
  <si>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</si>
  <si>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</si>
  <si>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</si>
  <si>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</si>
  <si>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</si>
  <si>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</si>
  <si>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</si>
  <si>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</si>
  <si>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</si>
  <si>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</si>
  <si>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</si>
  <si>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</si>
  <si>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</si>
  <si>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</si>
  <si>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</si>
  <si>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</si>
  <si>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</si>
  <si>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</si>
  <si>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</si>
  <si>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</si>
  <si>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</si>
  <si>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</si>
  <si>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</si>
  <si>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</si>
  <si>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</si>
  <si>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</si>
  <si>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</si>
  <si>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</si>
  <si>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</si>
  <si>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</si>
  <si>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</si>
  <si>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</si>
  <si>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</si>
  <si>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</si>
  <si>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</si>
  <si>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</si>
  <si>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</si>
  <si>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</si>
  <si>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</si>
  <si>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</si>
  <si>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</si>
  <si>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</si>
  <si>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</si>
  <si>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</si>
  <si>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</si>
  <si>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</si>
  <si>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</si>
  <si>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</si>
  <si>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</si>
  <si>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</si>
  <si>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</si>
  <si>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</si>
  <si>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</si>
  <si>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</si>
  <si>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</si>
  <si>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</si>
  <si>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</si>
  <si>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</si>
  <si>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</si>
  <si>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</si>
  <si>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</si>
  <si>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</si>
  <si>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</si>
  <si>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</si>
  <si>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</si>
  <si>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</si>
  <si>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</si>
  <si>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</si>
  <si>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</si>
  <si>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</si>
  <si>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</si>
  <si>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</si>
  <si>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</si>
  <si>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</si>
  <si>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</si>
  <si>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</si>
  <si>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</si>
  <si>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</si>
  <si>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</si>
  <si>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</si>
  <si>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</si>
  <si>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</si>
  <si>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</si>
  <si>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</si>
  <si>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</si>
  <si>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</si>
  <si>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</si>
  <si>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</si>
  <si>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</si>
  <si>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</si>
  <si>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</si>
  <si>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</si>
  <si>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</si>
  <si>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</si>
  <si>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</si>
  <si>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</si>
  <si>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</si>
  <si>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</si>
  <si>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</si>
  <si>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</si>
  <si>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</si>
  <si>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</si>
  <si>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</si>
  <si>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</si>
  <si>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</si>
  <si>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</si>
  <si>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</si>
  <si>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</si>
  <si>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</si>
  <si>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</si>
  <si>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</si>
  <si>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</si>
  <si>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</si>
  <si>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</si>
  <si>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</si>
  <si>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</si>
  <si>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</si>
  <si>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</si>
  <si>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</si>
  <si>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</si>
  <si>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</si>
  <si>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</si>
  <si>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</si>
  <si>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</si>
  <si>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</si>
  <si>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</si>
  <si>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</si>
  <si>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</si>
  <si>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</si>
  <si>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</si>
  <si>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</si>
  <si>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</si>
  <si>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</si>
  <si>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</si>
  <si>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</si>
  <si>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</si>
  <si>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</si>
  <si>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</si>
  <si>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</si>
  <si>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</si>
  <si>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</si>
  <si>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</si>
  <si>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</si>
  <si>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</si>
  <si>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</si>
  <si>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</si>
  <si>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</si>
  <si>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</si>
  <si>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</si>
  <si>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</si>
  <si>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</si>
  <si>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</si>
  <si>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</si>
  <si>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</si>
  <si>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</si>
  <si>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</si>
  <si>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</si>
  <si>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</si>
  <si>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</si>
  <si>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</si>
  <si>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</si>
  <si>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</si>
  <si>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</si>
  <si>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</si>
  <si>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</si>
  <si>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</si>
  <si>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</si>
  <si>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</si>
  <si>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</si>
  <si>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</si>
  <si>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</si>
  <si>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</si>
  <si>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</si>
  <si>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</si>
  <si>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</si>
  <si>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</si>
  <si>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</si>
  <si>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</si>
  <si>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</si>
  <si>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</si>
  <si>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</si>
  <si>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</si>
  <si>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</si>
  <si>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</si>
  <si>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</si>
  <si>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</si>
  <si>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</si>
  <si>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</si>
  <si>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</si>
  <si>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</si>
  <si>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</si>
  <si>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</si>
  <si>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</si>
  <si>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</si>
  <si>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</si>
  <si>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</si>
  <si>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</si>
  <si>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</si>
  <si>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</si>
  <si>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</si>
  <si>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</si>
  <si>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</si>
  <si>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</si>
  <si>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</si>
  <si>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</si>
  <si>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</si>
  <si>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</si>
  <si>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</si>
  <si>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</si>
  <si>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</si>
  <si>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</si>
  <si>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</si>
  <si>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</si>
  <si>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</si>
  <si>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</si>
  <si>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</si>
  <si>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</si>
  <si>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</si>
  <si>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</si>
  <si>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</si>
  <si>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</si>
  <si>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</si>
  <si>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</si>
  <si>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</si>
  <si>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</si>
  <si>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</si>
  <si>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</si>
  <si>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</si>
  <si>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</si>
  <si>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</si>
  <si>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</si>
  <si>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</si>
  <si>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</si>
  <si>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</si>
  <si>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</si>
  <si>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</si>
  <si>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</si>
  <si>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</si>
  <si>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</si>
  <si>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</si>
  <si>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</si>
  <si>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</si>
  <si>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</si>
  <si>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</si>
  <si>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</si>
  <si>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</si>
  <si>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</si>
  <si>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</si>
  <si>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</si>
  <si>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</si>
  <si>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</si>
  <si>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</si>
  <si>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</si>
  <si>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</si>
  <si>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</si>
  <si>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</si>
  <si>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</si>
  <si>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</si>
  <si>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</si>
  <si>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</si>
  <si>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</si>
  <si>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</si>
  <si>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</si>
  <si>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</si>
  <si>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</si>
  <si>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</si>
  <si>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</si>
  <si>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</si>
  <si>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</si>
  <si>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</si>
  <si>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</si>
  <si>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</si>
  <si>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</si>
  <si>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</si>
  <si>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</si>
  <si>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</si>
  <si>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</si>
  <si>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</si>
  <si>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</si>
  <si>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</si>
  <si>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</si>
  <si>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</si>
  <si>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</si>
  <si>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</si>
  <si>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</si>
  <si>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</si>
  <si>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</si>
  <si>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</si>
  <si>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</si>
  <si>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</si>
  <si>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</si>
  <si>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</si>
  <si>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</si>
  <si>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</si>
  <si>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</si>
  <si>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</si>
  <si>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</si>
  <si>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</si>
  <si>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</si>
  <si>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</si>
  <si>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</si>
  <si>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</si>
  <si>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</si>
  <si>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</si>
  <si>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</si>
  <si>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</si>
  <si>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</si>
  <si>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</si>
  <si>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</si>
  <si>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</si>
  <si>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</si>
  <si>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</si>
  <si>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</si>
  <si>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</si>
  <si>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</si>
  <si>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</si>
  <si>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</si>
  <si>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</si>
  <si>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</si>
  <si>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</si>
  <si>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</si>
  <si>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</si>
  <si>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</si>
  <si>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</si>
  <si>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</si>
  <si>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</si>
  <si>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</si>
  <si>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</si>
  <si>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</si>
  <si>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</si>
  <si>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</si>
  <si>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</si>
  <si>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</si>
  <si>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</si>
  <si>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</si>
  <si>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</si>
  <si>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</si>
  <si>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</si>
  <si>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</si>
  <si>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</si>
  <si>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</si>
  <si>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</si>
  <si>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</si>
  <si>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</si>
  <si>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</si>
  <si>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</si>
  <si>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</si>
  <si>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</si>
  <si>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</si>
  <si>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</si>
  <si>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</si>
  <si>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</si>
  <si>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</si>
  <si>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</si>
  <si>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</si>
  <si>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</si>
  <si>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</si>
  <si>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</si>
  <si>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</si>
  <si>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</si>
  <si>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</si>
  <si>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</si>
  <si>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</si>
  <si>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</si>
  <si>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</si>
  <si>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</si>
  <si>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</si>
  <si>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</si>
  <si>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</si>
  <si>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</si>
  <si>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</si>
  <si>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</si>
  <si>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</si>
  <si>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</si>
  <si>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</si>
  <si>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</si>
  <si>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</si>
  <si>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</si>
  <si>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</si>
  <si>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</si>
  <si>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</si>
  <si>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</si>
  <si>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</si>
  <si>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</si>
  <si>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</si>
  <si>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</si>
  <si>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</si>
  <si>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</si>
  <si>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</si>
  <si>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</si>
  <si>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</si>
  <si>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</si>
  <si>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</si>
  <si>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</si>
  <si>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</si>
  <si>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</si>
  <si>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</si>
  <si>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</si>
  <si>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</si>
  <si>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</si>
  <si>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</si>
  <si>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</si>
  <si>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</si>
  <si>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</si>
  <si>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</si>
  <si>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</si>
  <si>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</si>
  <si>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</si>
  <si>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</si>
  <si>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</si>
  <si>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</si>
  <si>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</si>
  <si>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</si>
  <si>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</si>
  <si>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</si>
  <si>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</si>
  <si>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</si>
  <si>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</si>
  <si>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</si>
  <si>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</si>
  <si>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</si>
  <si>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</si>
  <si>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</si>
  <si>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</si>
  <si>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</si>
  <si>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</si>
  <si>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</si>
  <si>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</si>
  <si>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</si>
  <si>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</si>
  <si>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</si>
  <si>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</si>
  <si>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</si>
  <si>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</si>
  <si>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</si>
  <si>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</si>
  <si>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</si>
  <si>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</si>
  <si>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</si>
  <si>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</si>
  <si>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</si>
  <si>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</si>
  <si>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</si>
  <si>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</si>
  <si>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</si>
  <si>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</si>
  <si>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</si>
  <si>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</si>
  <si>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</si>
  <si>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</si>
  <si>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</si>
  <si>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</si>
  <si>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</si>
  <si>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</si>
  <si>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</si>
  <si>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</si>
  <si>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</si>
  <si>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</si>
  <si>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</si>
  <si>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</si>
  <si>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</si>
  <si>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</si>
  <si>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</si>
  <si>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</si>
  <si>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</si>
  <si>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</si>
  <si>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</si>
  <si>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</si>
  <si>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</si>
  <si>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</si>
  <si>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</si>
  <si>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</si>
  <si>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</si>
  <si>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</si>
  <si>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</si>
  <si>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</si>
  <si>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</si>
  <si>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</si>
  <si>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</si>
  <si>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</si>
  <si>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</si>
  <si>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</si>
  <si>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</si>
  <si>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</si>
  <si>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</si>
  <si>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</si>
  <si>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</si>
  <si>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</si>
  <si>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</si>
  <si>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</si>
  <si>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</si>
  <si>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</si>
  <si>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</si>
  <si>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</si>
  <si>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</si>
  <si>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</si>
  <si>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</si>
  <si>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</si>
  <si>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</si>
  <si>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</si>
  <si>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</si>
  <si>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</si>
  <si>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</si>
  <si>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</si>
  <si>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</si>
  <si>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</si>
  <si>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</si>
  <si>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</si>
  <si>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</si>
  <si>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</si>
  <si>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</si>
  <si>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</si>
  <si>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</si>
  <si>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</si>
  <si>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</si>
  <si>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</si>
  <si>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</si>
  <si>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</si>
  <si>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</si>
  <si>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</si>
  <si>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</si>
  <si>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</si>
  <si>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</si>
  <si>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</si>
  <si>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</si>
  <si>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</si>
  <si>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</si>
  <si>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</si>
  <si>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</si>
  <si>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</si>
  <si>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</si>
  <si>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</si>
  <si>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</si>
  <si>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</si>
  <si>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</si>
  <si>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</si>
  <si>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</si>
  <si>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</si>
  <si>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</si>
  <si>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</si>
  <si>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</si>
  <si>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</si>
  <si>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</si>
  <si>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</si>
  <si>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</si>
  <si>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</si>
  <si>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</si>
  <si>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</si>
  <si>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</si>
  <si>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</si>
  <si>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</si>
  <si>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</si>
  <si>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</si>
  <si>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</si>
  <si>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</si>
  <si>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</si>
  <si>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</si>
  <si>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</si>
  <si>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</si>
  <si>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</si>
  <si>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</si>
  <si>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</si>
  <si>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</si>
  <si>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</si>
  <si>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</si>
  <si>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</si>
  <si>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</si>
  <si>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</si>
  <si>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</si>
  <si>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</si>
  <si>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</si>
  <si>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</si>
  <si>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</si>
  <si>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</si>
  <si>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</si>
  <si>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</si>
  <si>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</si>
  <si>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</si>
  <si>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</si>
  <si>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</si>
  <si>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</si>
  <si>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</si>
  <si>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</si>
  <si>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</si>
  <si>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</si>
  <si>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</si>
  <si>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</si>
  <si>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</si>
  <si>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</si>
  <si>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</si>
  <si>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</si>
  <si>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</si>
  <si>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</si>
  <si>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</si>
  <si>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</si>
  <si>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</si>
  <si>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</si>
  <si>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</si>
  <si>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</si>
  <si>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</si>
  <si>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</si>
  <si>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</si>
  <si>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</si>
  <si>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</si>
  <si>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</si>
  <si>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</si>
  <si>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</si>
  <si>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</si>
  <si>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</si>
  <si>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</si>
  <si>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</si>
  <si>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</si>
  <si>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</si>
  <si>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</si>
  <si>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</si>
  <si>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</si>
  <si>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</si>
  <si>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</si>
  <si>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</si>
  <si>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</si>
  <si>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</si>
  <si>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</si>
  <si>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</si>
  <si>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</si>
  <si>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</si>
  <si>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</si>
  <si>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</si>
  <si>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</si>
  <si>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</si>
  <si>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</si>
  <si>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</si>
  <si>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</si>
  <si>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</si>
  <si>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</si>
  <si>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</si>
  <si>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</si>
  <si>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</si>
  <si>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</si>
  <si>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</si>
  <si>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</si>
  <si>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</si>
  <si>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</si>
  <si>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</si>
  <si>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</si>
  <si>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</si>
  <si>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</si>
  <si>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</si>
  <si>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</si>
  <si>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</si>
  <si>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</si>
  <si>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</si>
  <si>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</si>
  <si>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</si>
  <si>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</si>
  <si>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</si>
  <si>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</si>
  <si>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</si>
  <si>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</si>
  <si>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</si>
  <si>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</si>
  <si>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</si>
  <si>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</si>
  <si>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</si>
  <si>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</si>
  <si>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</si>
  <si>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</si>
  <si>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</si>
  <si>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</si>
  <si>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</si>
  <si>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</si>
  <si>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</si>
  <si>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</si>
  <si>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</si>
  <si>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 xml:space="preserve">                                  Учебный год: 2023-2024                            Группа: Средняя группа №5 "Гүлдер"                 Период: Стартовый мониторинг          Сроки проведения: сентябрь</t>
  </si>
  <si>
    <t>Бахтияр Жазира</t>
  </si>
  <si>
    <t>Гайнуллаева Амина</t>
  </si>
  <si>
    <t>Жуламанова Азиза</t>
  </si>
  <si>
    <t xml:space="preserve">Иран Амалия </t>
  </si>
  <si>
    <t xml:space="preserve">Кононенко Данил </t>
  </si>
  <si>
    <t>Левченко Мария</t>
  </si>
  <si>
    <t>Мамлюк Айкерім</t>
  </si>
  <si>
    <t>Минсейтова  Рузана</t>
  </si>
  <si>
    <t xml:space="preserve">Садвакасова Аниса </t>
  </si>
  <si>
    <t>Агапова София Денисовна</t>
  </si>
  <si>
    <t>Адаева Надира Нуржановна</t>
  </si>
  <si>
    <t>Алмагамбетов Ансар</t>
  </si>
  <si>
    <t>Арапова Риана Романовна</t>
  </si>
  <si>
    <t>Агибаев Абылай Қайратұлы</t>
  </si>
  <si>
    <t>Битлеева Айлин Руслановна</t>
  </si>
  <si>
    <t>Бурамбаев Айтөре Ерланұлы</t>
  </si>
  <si>
    <t>Вакулин Мирон Олегович</t>
  </si>
  <si>
    <t>Винников Марк  Сергеевич</t>
  </si>
  <si>
    <t>Досов Карим Тимурович</t>
  </si>
  <si>
    <t>Кадирова Аяна Алматовна</t>
  </si>
  <si>
    <t>Нускабаева Алина Бержановна</t>
  </si>
  <si>
    <t>Нургалиев Таир Айбекулы</t>
  </si>
  <si>
    <t>Сарина Ясмин</t>
  </si>
  <si>
    <t>Тарасов Даниил Артурович</t>
  </si>
  <si>
    <t>Шимбай Нариман Дидарұлы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</si>
</sst>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topLeftCell="A33" workbookViewId="0">
      <selection activeCell="E44" sqref="E44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1" t="s">
        <v>797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1" t="s">
        <v>0</v>
      </c>
      <c r="B4" s="61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77" t="s">
        <v>321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  <c r="BH4" s="73" t="s">
        <v>880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7" t="s">
        <v>324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9"/>
      <c r="DA4" s="93" t="s">
        <v>326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5"/>
    </row>
    <row r="5" spans="1:119" ht="15.6" customHeight="1" x14ac:dyDescent="0.25">
      <c r="A5" s="61"/>
      <c r="B5" s="61"/>
      <c r="C5" s="66" t="s">
        <v>320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3"/>
      <c r="X5" s="84" t="s">
        <v>322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74" t="s">
        <v>323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6"/>
      <c r="BH5" s="80" t="s">
        <v>32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7" t="s">
        <v>325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91" t="s">
        <v>43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100" t="s">
        <v>327</v>
      </c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2"/>
    </row>
    <row r="6" spans="1:119" ht="15" customHeight="1" x14ac:dyDescent="0.25">
      <c r="A6" s="61"/>
      <c r="B6" s="61"/>
      <c r="C6" s="77" t="s">
        <v>802</v>
      </c>
      <c r="D6" s="78"/>
      <c r="E6" s="78"/>
      <c r="F6" s="78"/>
      <c r="G6" s="78"/>
      <c r="H6" s="78"/>
      <c r="I6" s="78"/>
      <c r="J6" s="78"/>
      <c r="K6" s="78"/>
      <c r="L6" s="73" t="s">
        <v>820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2" t="s">
        <v>802</v>
      </c>
      <c r="Y6" s="72"/>
      <c r="Z6" s="72"/>
      <c r="AA6" s="72"/>
      <c r="AB6" s="72"/>
      <c r="AC6" s="72"/>
      <c r="AD6" s="72"/>
      <c r="AE6" s="72"/>
      <c r="AF6" s="72"/>
      <c r="AG6" s="73" t="s">
        <v>820</v>
      </c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2" t="s">
        <v>802</v>
      </c>
      <c r="AT6" s="72"/>
      <c r="AU6" s="72"/>
      <c r="AV6" s="72"/>
      <c r="AW6" s="72"/>
      <c r="AX6" s="72"/>
      <c r="AY6" s="73" t="s">
        <v>820</v>
      </c>
      <c r="AZ6" s="73"/>
      <c r="BA6" s="73"/>
      <c r="BB6" s="73"/>
      <c r="BC6" s="73"/>
      <c r="BD6" s="73"/>
      <c r="BE6" s="73"/>
      <c r="BF6" s="73"/>
      <c r="BG6" s="73"/>
      <c r="BH6" s="72" t="s">
        <v>802</v>
      </c>
      <c r="BI6" s="72"/>
      <c r="BJ6" s="72"/>
      <c r="BK6" s="72"/>
      <c r="BL6" s="72"/>
      <c r="BM6" s="72"/>
      <c r="BN6" s="73" t="s">
        <v>820</v>
      </c>
      <c r="BO6" s="73"/>
      <c r="BP6" s="73"/>
      <c r="BQ6" s="73"/>
      <c r="BR6" s="73"/>
      <c r="BS6" s="73"/>
      <c r="BT6" s="73"/>
      <c r="BU6" s="73"/>
      <c r="BV6" s="73"/>
      <c r="BW6" s="72" t="s">
        <v>802</v>
      </c>
      <c r="BX6" s="72"/>
      <c r="BY6" s="72"/>
      <c r="BZ6" s="72"/>
      <c r="CA6" s="72"/>
      <c r="CB6" s="72"/>
      <c r="CC6" s="73" t="s">
        <v>820</v>
      </c>
      <c r="CD6" s="73"/>
      <c r="CE6" s="73"/>
      <c r="CF6" s="73"/>
      <c r="CG6" s="73"/>
      <c r="CH6" s="73"/>
      <c r="CI6" s="89" t="s">
        <v>802</v>
      </c>
      <c r="CJ6" s="90"/>
      <c r="CK6" s="90"/>
      <c r="CL6" s="90"/>
      <c r="CM6" s="90"/>
      <c r="CN6" s="90"/>
      <c r="CO6" s="90"/>
      <c r="CP6" s="90"/>
      <c r="CQ6" s="90"/>
      <c r="CR6" s="78" t="s">
        <v>820</v>
      </c>
      <c r="CS6" s="78"/>
      <c r="CT6" s="78"/>
      <c r="CU6" s="78"/>
      <c r="CV6" s="78"/>
      <c r="CW6" s="78"/>
      <c r="CX6" s="78"/>
      <c r="CY6" s="78"/>
      <c r="CZ6" s="79"/>
      <c r="DA6" s="89" t="s">
        <v>802</v>
      </c>
      <c r="DB6" s="90"/>
      <c r="DC6" s="90"/>
      <c r="DD6" s="90"/>
      <c r="DE6" s="90"/>
      <c r="DF6" s="96"/>
      <c r="DG6" s="97" t="s">
        <v>820</v>
      </c>
      <c r="DH6" s="98"/>
      <c r="DI6" s="98"/>
      <c r="DJ6" s="98"/>
      <c r="DK6" s="98"/>
      <c r="DL6" s="98"/>
      <c r="DM6" s="98"/>
      <c r="DN6" s="98"/>
      <c r="DO6" s="99"/>
    </row>
    <row r="7" spans="1:119" ht="10.15" hidden="1" customHeight="1" x14ac:dyDescent="0.25">
      <c r="A7" s="61"/>
      <c r="B7" s="6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1"/>
      <c r="B8" s="61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1"/>
      <c r="B9" s="6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1"/>
      <c r="B10" s="6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61"/>
      <c r="B11" s="61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61"/>
      <c r="B12" s="61"/>
      <c r="C12" s="63" t="s">
        <v>13</v>
      </c>
      <c r="D12" s="64" t="s">
        <v>2</v>
      </c>
      <c r="E12" s="64" t="s">
        <v>3</v>
      </c>
      <c r="F12" s="64" t="s">
        <v>17</v>
      </c>
      <c r="G12" s="64" t="s">
        <v>4</v>
      </c>
      <c r="H12" s="64" t="s">
        <v>5</v>
      </c>
      <c r="I12" s="64" t="s">
        <v>14</v>
      </c>
      <c r="J12" s="64" t="s">
        <v>6</v>
      </c>
      <c r="K12" s="64" t="s">
        <v>7</v>
      </c>
      <c r="L12" s="64" t="s">
        <v>18</v>
      </c>
      <c r="M12" s="64" t="s">
        <v>6</v>
      </c>
      <c r="N12" s="64" t="s">
        <v>7</v>
      </c>
      <c r="O12" s="64" t="s">
        <v>15</v>
      </c>
      <c r="P12" s="64" t="s">
        <v>8</v>
      </c>
      <c r="Q12" s="64" t="s">
        <v>1</v>
      </c>
      <c r="R12" s="64" t="s">
        <v>16</v>
      </c>
      <c r="S12" s="64" t="s">
        <v>3</v>
      </c>
      <c r="T12" s="64" t="s">
        <v>9</v>
      </c>
      <c r="U12" s="64" t="s">
        <v>19</v>
      </c>
      <c r="V12" s="64" t="s">
        <v>3</v>
      </c>
      <c r="W12" s="64" t="s">
        <v>9</v>
      </c>
      <c r="X12" s="64" t="s">
        <v>20</v>
      </c>
      <c r="Y12" s="64"/>
      <c r="Z12" s="64"/>
      <c r="AA12" s="66" t="s">
        <v>21</v>
      </c>
      <c r="AB12" s="67"/>
      <c r="AC12" s="63"/>
      <c r="AD12" s="66" t="s">
        <v>22</v>
      </c>
      <c r="AE12" s="67"/>
      <c r="AF12" s="63"/>
      <c r="AG12" s="64" t="s">
        <v>23</v>
      </c>
      <c r="AH12" s="64"/>
      <c r="AI12" s="64"/>
      <c r="AJ12" s="64" t="s">
        <v>24</v>
      </c>
      <c r="AK12" s="64"/>
      <c r="AL12" s="64"/>
      <c r="AM12" s="64" t="s">
        <v>25</v>
      </c>
      <c r="AN12" s="64"/>
      <c r="AO12" s="64"/>
      <c r="AP12" s="65" t="s">
        <v>26</v>
      </c>
      <c r="AQ12" s="65"/>
      <c r="AR12" s="65"/>
      <c r="AS12" s="64" t="s">
        <v>27</v>
      </c>
      <c r="AT12" s="64"/>
      <c r="AU12" s="64"/>
      <c r="AV12" s="64" t="s">
        <v>28</v>
      </c>
      <c r="AW12" s="64"/>
      <c r="AX12" s="64"/>
      <c r="AY12" s="65" t="s">
        <v>29</v>
      </c>
      <c r="AZ12" s="65"/>
      <c r="BA12" s="65"/>
      <c r="BB12" s="64" t="s">
        <v>30</v>
      </c>
      <c r="BC12" s="64"/>
      <c r="BD12" s="64"/>
      <c r="BE12" s="64" t="s">
        <v>31</v>
      </c>
      <c r="BF12" s="64"/>
      <c r="BG12" s="64"/>
      <c r="BH12" s="68" t="s">
        <v>172</v>
      </c>
      <c r="BI12" s="69"/>
      <c r="BJ12" s="70"/>
      <c r="BK12" s="68" t="s">
        <v>173</v>
      </c>
      <c r="BL12" s="69"/>
      <c r="BM12" s="70"/>
      <c r="BN12" s="68" t="s">
        <v>174</v>
      </c>
      <c r="BO12" s="69"/>
      <c r="BP12" s="70"/>
      <c r="BQ12" s="65" t="s">
        <v>175</v>
      </c>
      <c r="BR12" s="65"/>
      <c r="BS12" s="65"/>
      <c r="BT12" s="65" t="s">
        <v>176</v>
      </c>
      <c r="BU12" s="65"/>
      <c r="BV12" s="65"/>
      <c r="BW12" s="65" t="s">
        <v>33</v>
      </c>
      <c r="BX12" s="65"/>
      <c r="BY12" s="65"/>
      <c r="BZ12" s="65" t="s">
        <v>34</v>
      </c>
      <c r="CA12" s="65"/>
      <c r="CB12" s="65"/>
      <c r="CC12" s="65" t="s">
        <v>35</v>
      </c>
      <c r="CD12" s="65"/>
      <c r="CE12" s="65"/>
      <c r="CF12" s="65" t="s">
        <v>36</v>
      </c>
      <c r="CG12" s="65"/>
      <c r="CH12" s="65"/>
      <c r="CI12" s="65" t="s">
        <v>37</v>
      </c>
      <c r="CJ12" s="65"/>
      <c r="CK12" s="65"/>
      <c r="CL12" s="65" t="s">
        <v>38</v>
      </c>
      <c r="CM12" s="65"/>
      <c r="CN12" s="65"/>
      <c r="CO12" s="65" t="s">
        <v>39</v>
      </c>
      <c r="CP12" s="65"/>
      <c r="CQ12" s="65"/>
      <c r="CR12" s="65" t="s">
        <v>40</v>
      </c>
      <c r="CS12" s="65"/>
      <c r="CT12" s="65"/>
      <c r="CU12" s="65" t="s">
        <v>41</v>
      </c>
      <c r="CV12" s="65"/>
      <c r="CW12" s="65"/>
      <c r="CX12" s="65" t="s">
        <v>42</v>
      </c>
      <c r="CY12" s="65"/>
      <c r="CZ12" s="65"/>
      <c r="DA12" s="65" t="s">
        <v>177</v>
      </c>
      <c r="DB12" s="65"/>
      <c r="DC12" s="65"/>
      <c r="DD12" s="65" t="s">
        <v>178</v>
      </c>
      <c r="DE12" s="65"/>
      <c r="DF12" s="65"/>
      <c r="DG12" s="65" t="s">
        <v>179</v>
      </c>
      <c r="DH12" s="65"/>
      <c r="DI12" s="65"/>
      <c r="DJ12" s="65" t="s">
        <v>180</v>
      </c>
      <c r="DK12" s="65"/>
      <c r="DL12" s="65"/>
      <c r="DM12" s="65" t="s">
        <v>181</v>
      </c>
      <c r="DN12" s="65"/>
      <c r="DO12" s="65"/>
    </row>
    <row r="13" spans="1:119" ht="56.25" customHeight="1" x14ac:dyDescent="0.25">
      <c r="A13" s="61"/>
      <c r="B13" s="62"/>
      <c r="C13" s="60" t="s">
        <v>801</v>
      </c>
      <c r="D13" s="60"/>
      <c r="E13" s="60"/>
      <c r="F13" s="60" t="s">
        <v>803</v>
      </c>
      <c r="G13" s="60"/>
      <c r="H13" s="60"/>
      <c r="I13" s="60" t="s">
        <v>187</v>
      </c>
      <c r="J13" s="60"/>
      <c r="K13" s="60"/>
      <c r="L13" s="58" t="s">
        <v>806</v>
      </c>
      <c r="M13" s="58"/>
      <c r="N13" s="58"/>
      <c r="O13" s="58" t="s">
        <v>807</v>
      </c>
      <c r="P13" s="58"/>
      <c r="Q13" s="58"/>
      <c r="R13" s="58" t="s">
        <v>810</v>
      </c>
      <c r="S13" s="58"/>
      <c r="T13" s="58"/>
      <c r="U13" s="58" t="s">
        <v>812</v>
      </c>
      <c r="V13" s="58"/>
      <c r="W13" s="58"/>
      <c r="X13" s="58" t="s">
        <v>813</v>
      </c>
      <c r="Y13" s="58"/>
      <c r="Z13" s="58"/>
      <c r="AA13" s="59" t="s">
        <v>815</v>
      </c>
      <c r="AB13" s="59"/>
      <c r="AC13" s="59"/>
      <c r="AD13" s="58" t="s">
        <v>816</v>
      </c>
      <c r="AE13" s="58"/>
      <c r="AF13" s="58"/>
      <c r="AG13" s="59" t="s">
        <v>821</v>
      </c>
      <c r="AH13" s="59"/>
      <c r="AI13" s="59"/>
      <c r="AJ13" s="58" t="s">
        <v>823</v>
      </c>
      <c r="AK13" s="58"/>
      <c r="AL13" s="58"/>
      <c r="AM13" s="58" t="s">
        <v>827</v>
      </c>
      <c r="AN13" s="58"/>
      <c r="AO13" s="58"/>
      <c r="AP13" s="58" t="s">
        <v>830</v>
      </c>
      <c r="AQ13" s="58"/>
      <c r="AR13" s="58"/>
      <c r="AS13" s="58" t="s">
        <v>833</v>
      </c>
      <c r="AT13" s="58"/>
      <c r="AU13" s="58"/>
      <c r="AV13" s="58" t="s">
        <v>834</v>
      </c>
      <c r="AW13" s="58"/>
      <c r="AX13" s="58"/>
      <c r="AY13" s="58" t="s">
        <v>836</v>
      </c>
      <c r="AZ13" s="58"/>
      <c r="BA13" s="58"/>
      <c r="BB13" s="58" t="s">
        <v>213</v>
      </c>
      <c r="BC13" s="58"/>
      <c r="BD13" s="58"/>
      <c r="BE13" s="58" t="s">
        <v>839</v>
      </c>
      <c r="BF13" s="58"/>
      <c r="BG13" s="58"/>
      <c r="BH13" s="58" t="s">
        <v>215</v>
      </c>
      <c r="BI13" s="58"/>
      <c r="BJ13" s="58"/>
      <c r="BK13" s="59" t="s">
        <v>841</v>
      </c>
      <c r="BL13" s="59"/>
      <c r="BM13" s="59"/>
      <c r="BN13" s="58" t="s">
        <v>844</v>
      </c>
      <c r="BO13" s="58"/>
      <c r="BP13" s="58"/>
      <c r="BQ13" s="60" t="s">
        <v>219</v>
      </c>
      <c r="BR13" s="60"/>
      <c r="BS13" s="60"/>
      <c r="BT13" s="58" t="s">
        <v>224</v>
      </c>
      <c r="BU13" s="58"/>
      <c r="BV13" s="58"/>
      <c r="BW13" s="58" t="s">
        <v>847</v>
      </c>
      <c r="BX13" s="58"/>
      <c r="BY13" s="58"/>
      <c r="BZ13" s="58" t="s">
        <v>849</v>
      </c>
      <c r="CA13" s="58"/>
      <c r="CB13" s="58"/>
      <c r="CC13" s="58" t="s">
        <v>850</v>
      </c>
      <c r="CD13" s="58"/>
      <c r="CE13" s="58"/>
      <c r="CF13" s="58" t="s">
        <v>854</v>
      </c>
      <c r="CG13" s="58"/>
      <c r="CH13" s="58"/>
      <c r="CI13" s="58" t="s">
        <v>858</v>
      </c>
      <c r="CJ13" s="58"/>
      <c r="CK13" s="58"/>
      <c r="CL13" s="58" t="s">
        <v>861</v>
      </c>
      <c r="CM13" s="58"/>
      <c r="CN13" s="58"/>
      <c r="CO13" s="58" t="s">
        <v>862</v>
      </c>
      <c r="CP13" s="58"/>
      <c r="CQ13" s="58"/>
      <c r="CR13" s="58" t="s">
        <v>863</v>
      </c>
      <c r="CS13" s="58"/>
      <c r="CT13" s="58"/>
      <c r="CU13" s="58" t="s">
        <v>864</v>
      </c>
      <c r="CV13" s="58"/>
      <c r="CW13" s="58"/>
      <c r="CX13" s="58" t="s">
        <v>865</v>
      </c>
      <c r="CY13" s="58"/>
      <c r="CZ13" s="58"/>
      <c r="DA13" s="58" t="s">
        <v>867</v>
      </c>
      <c r="DB13" s="58"/>
      <c r="DC13" s="58"/>
      <c r="DD13" s="58" t="s">
        <v>237</v>
      </c>
      <c r="DE13" s="58"/>
      <c r="DF13" s="58"/>
      <c r="DG13" s="58" t="s">
        <v>871</v>
      </c>
      <c r="DH13" s="58"/>
      <c r="DI13" s="58"/>
      <c r="DJ13" s="58" t="s">
        <v>241</v>
      </c>
      <c r="DK13" s="58"/>
      <c r="DL13" s="58"/>
      <c r="DM13" s="58" t="s">
        <v>243</v>
      </c>
      <c r="DN13" s="58"/>
      <c r="DO13" s="58"/>
    </row>
    <row r="14" spans="1:119" ht="154.5" customHeight="1" x14ac:dyDescent="0.25">
      <c r="A14" s="61"/>
      <c r="B14" s="6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804</v>
      </c>
      <c r="H14" s="30" t="s">
        <v>186</v>
      </c>
      <c r="I14" s="30" t="s">
        <v>805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808</v>
      </c>
      <c r="P14" s="29" t="s">
        <v>809</v>
      </c>
      <c r="Q14" s="29" t="s">
        <v>192</v>
      </c>
      <c r="R14" s="29" t="s">
        <v>811</v>
      </c>
      <c r="S14" s="29" t="s">
        <v>194</v>
      </c>
      <c r="T14" s="29" t="s">
        <v>192</v>
      </c>
      <c r="U14" s="29" t="s">
        <v>811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814</v>
      </c>
      <c r="AA14" s="30" t="s">
        <v>200</v>
      </c>
      <c r="AB14" s="30" t="s">
        <v>201</v>
      </c>
      <c r="AC14" s="30" t="s">
        <v>204</v>
      </c>
      <c r="AD14" s="32" t="s">
        <v>819</v>
      </c>
      <c r="AE14" s="30" t="s">
        <v>817</v>
      </c>
      <c r="AF14" s="31" t="s">
        <v>818</v>
      </c>
      <c r="AG14" s="30" t="s">
        <v>487</v>
      </c>
      <c r="AH14" s="30" t="s">
        <v>822</v>
      </c>
      <c r="AI14" s="30" t="s">
        <v>199</v>
      </c>
      <c r="AJ14" s="32" t="s">
        <v>824</v>
      </c>
      <c r="AK14" s="29" t="s">
        <v>825</v>
      </c>
      <c r="AL14" s="29" t="s">
        <v>826</v>
      </c>
      <c r="AM14" s="29" t="s">
        <v>198</v>
      </c>
      <c r="AN14" s="29" t="s">
        <v>828</v>
      </c>
      <c r="AO14" s="29" t="s">
        <v>829</v>
      </c>
      <c r="AP14" s="29" t="s">
        <v>235</v>
      </c>
      <c r="AQ14" s="29" t="s">
        <v>831</v>
      </c>
      <c r="AR14" s="29" t="s">
        <v>832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835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837</v>
      </c>
      <c r="BD14" s="29" t="s">
        <v>838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840</v>
      </c>
      <c r="BJ14" s="37" t="s">
        <v>217</v>
      </c>
      <c r="BK14" s="30" t="s">
        <v>842</v>
      </c>
      <c r="BL14" s="30" t="s">
        <v>843</v>
      </c>
      <c r="BM14" s="30" t="s">
        <v>568</v>
      </c>
      <c r="BN14" s="32" t="s">
        <v>845</v>
      </c>
      <c r="BO14" s="29" t="s">
        <v>846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848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851</v>
      </c>
      <c r="CD14" s="29" t="s">
        <v>852</v>
      </c>
      <c r="CE14" s="29" t="s">
        <v>853</v>
      </c>
      <c r="CF14" s="29" t="s">
        <v>855</v>
      </c>
      <c r="CG14" s="29" t="s">
        <v>856</v>
      </c>
      <c r="CH14" s="29" t="s">
        <v>857</v>
      </c>
      <c r="CI14" s="29" t="s">
        <v>191</v>
      </c>
      <c r="CJ14" s="29" t="s">
        <v>238</v>
      </c>
      <c r="CK14" s="29" t="s">
        <v>192</v>
      </c>
      <c r="CL14" s="29" t="s">
        <v>859</v>
      </c>
      <c r="CM14" s="29" t="s">
        <v>860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866</v>
      </c>
      <c r="CZ14" s="29" t="s">
        <v>192</v>
      </c>
      <c r="DA14" s="29" t="s">
        <v>868</v>
      </c>
      <c r="DB14" s="29" t="s">
        <v>869</v>
      </c>
      <c r="DC14" s="29" t="s">
        <v>870</v>
      </c>
      <c r="DD14" s="29" t="s">
        <v>191</v>
      </c>
      <c r="DE14" s="29" t="s">
        <v>238</v>
      </c>
      <c r="DF14" s="29" t="s">
        <v>192</v>
      </c>
      <c r="DG14" s="29" t="s">
        <v>872</v>
      </c>
      <c r="DH14" s="29" t="s">
        <v>873</v>
      </c>
      <c r="DI14" s="29" t="s">
        <v>874</v>
      </c>
      <c r="DJ14" s="29" t="s">
        <v>875</v>
      </c>
      <c r="DK14" s="29" t="s">
        <v>876</v>
      </c>
      <c r="DL14" s="29" t="s">
        <v>877</v>
      </c>
      <c r="DM14" s="29" t="s">
        <v>244</v>
      </c>
      <c r="DN14" s="29" t="s">
        <v>878</v>
      </c>
      <c r="DO14" s="29" t="s">
        <v>879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54" t="s">
        <v>171</v>
      </c>
      <c r="B40" s="55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56" t="s">
        <v>795</v>
      </c>
      <c r="B41" s="57"/>
      <c r="C41" s="43">
        <f>C40/25%</f>
        <v>0</v>
      </c>
      <c r="D41" s="43">
        <f>D40/25%</f>
        <v>0</v>
      </c>
      <c r="E41" s="43">
        <f t="shared" ref="E41:AR41" si="4">E40/25%</f>
        <v>0</v>
      </c>
      <c r="F41" s="43">
        <f t="shared" si="4"/>
        <v>0</v>
      </c>
      <c r="G41" s="43">
        <f t="shared" si="4"/>
        <v>0</v>
      </c>
      <c r="H41" s="43">
        <f t="shared" si="4"/>
        <v>0</v>
      </c>
      <c r="I41" s="43">
        <f t="shared" si="4"/>
        <v>0</v>
      </c>
      <c r="J41" s="43">
        <f t="shared" si="4"/>
        <v>0</v>
      </c>
      <c r="K41" s="43">
        <f t="shared" si="4"/>
        <v>0</v>
      </c>
      <c r="L41" s="43">
        <f t="shared" si="4"/>
        <v>0</v>
      </c>
      <c r="M41" s="43">
        <f t="shared" si="4"/>
        <v>0</v>
      </c>
      <c r="N41" s="43">
        <f t="shared" si="4"/>
        <v>0</v>
      </c>
      <c r="O41" s="43">
        <f t="shared" si="4"/>
        <v>0</v>
      </c>
      <c r="P41" s="43">
        <f t="shared" si="4"/>
        <v>0</v>
      </c>
      <c r="Q41" s="43">
        <f t="shared" si="4"/>
        <v>0</v>
      </c>
      <c r="R41" s="43">
        <f t="shared" si="4"/>
        <v>0</v>
      </c>
      <c r="S41" s="43">
        <f t="shared" si="4"/>
        <v>0</v>
      </c>
      <c r="T41" s="43">
        <f t="shared" si="4"/>
        <v>0</v>
      </c>
      <c r="U41" s="43">
        <f t="shared" si="4"/>
        <v>0</v>
      </c>
      <c r="V41" s="43">
        <f t="shared" si="4"/>
        <v>0</v>
      </c>
      <c r="W41" s="43">
        <f t="shared" si="4"/>
        <v>0</v>
      </c>
      <c r="X41" s="43">
        <f t="shared" si="4"/>
        <v>0</v>
      </c>
      <c r="Y41" s="43">
        <f t="shared" si="4"/>
        <v>0</v>
      </c>
      <c r="Z41" s="43">
        <f t="shared" si="4"/>
        <v>0</v>
      </c>
      <c r="AA41" s="43">
        <f t="shared" si="4"/>
        <v>0</v>
      </c>
      <c r="AB41" s="43">
        <f t="shared" si="4"/>
        <v>0</v>
      </c>
      <c r="AC41" s="43">
        <f t="shared" si="4"/>
        <v>0</v>
      </c>
      <c r="AD41" s="43">
        <f t="shared" si="4"/>
        <v>0</v>
      </c>
      <c r="AE41" s="43">
        <f t="shared" si="4"/>
        <v>0</v>
      </c>
      <c r="AF41" s="43">
        <f t="shared" si="4"/>
        <v>0</v>
      </c>
      <c r="AG41" s="43">
        <f t="shared" si="4"/>
        <v>0</v>
      </c>
      <c r="AH41" s="43">
        <f t="shared" si="4"/>
        <v>0</v>
      </c>
      <c r="AI41" s="43">
        <f t="shared" si="4"/>
        <v>0</v>
      </c>
      <c r="AJ41" s="43">
        <f t="shared" si="4"/>
        <v>0</v>
      </c>
      <c r="AK41" s="43">
        <f t="shared" si="4"/>
        <v>0</v>
      </c>
      <c r="AL41" s="43">
        <f t="shared" si="4"/>
        <v>0</v>
      </c>
      <c r="AM41" s="43">
        <f t="shared" si="4"/>
        <v>0</v>
      </c>
      <c r="AN41" s="43">
        <f t="shared" si="4"/>
        <v>0</v>
      </c>
      <c r="AO41" s="43">
        <f t="shared" si="4"/>
        <v>0</v>
      </c>
      <c r="AP41" s="43">
        <f t="shared" si="4"/>
        <v>0</v>
      </c>
      <c r="AQ41" s="43">
        <f t="shared" si="4"/>
        <v>0</v>
      </c>
      <c r="AR41" s="43">
        <f t="shared" si="4"/>
        <v>0</v>
      </c>
      <c r="AS41" s="43">
        <f t="shared" ref="AS41:BV41" si="5">AS40/25%</f>
        <v>0</v>
      </c>
      <c r="AT41" s="43">
        <f t="shared" si="5"/>
        <v>0</v>
      </c>
      <c r="AU41" s="43">
        <f t="shared" si="5"/>
        <v>0</v>
      </c>
      <c r="AV41" s="43">
        <f t="shared" si="5"/>
        <v>0</v>
      </c>
      <c r="AW41" s="43">
        <f t="shared" si="5"/>
        <v>0</v>
      </c>
      <c r="AX41" s="43">
        <f t="shared" si="5"/>
        <v>0</v>
      </c>
      <c r="AY41" s="43">
        <f t="shared" si="5"/>
        <v>0</v>
      </c>
      <c r="AZ41" s="43">
        <f t="shared" si="5"/>
        <v>0</v>
      </c>
      <c r="BA41" s="43">
        <f t="shared" si="5"/>
        <v>0</v>
      </c>
      <c r="BB41" s="43">
        <f t="shared" si="5"/>
        <v>0</v>
      </c>
      <c r="BC41" s="43">
        <f t="shared" si="5"/>
        <v>0</v>
      </c>
      <c r="BD41" s="43">
        <f t="shared" si="5"/>
        <v>0</v>
      </c>
      <c r="BE41" s="43">
        <f t="shared" si="5"/>
        <v>0</v>
      </c>
      <c r="BF41" s="43">
        <f t="shared" si="5"/>
        <v>0</v>
      </c>
      <c r="BG41" s="43">
        <f t="shared" si="5"/>
        <v>0</v>
      </c>
      <c r="BH41" s="43">
        <f t="shared" si="5"/>
        <v>0</v>
      </c>
      <c r="BI41" s="43">
        <f t="shared" si="5"/>
        <v>0</v>
      </c>
      <c r="BJ41" s="43">
        <f t="shared" si="5"/>
        <v>0</v>
      </c>
      <c r="BK41" s="43">
        <f t="shared" si="5"/>
        <v>0</v>
      </c>
      <c r="BL41" s="43">
        <f t="shared" si="5"/>
        <v>0</v>
      </c>
      <c r="BM41" s="43">
        <f t="shared" si="5"/>
        <v>0</v>
      </c>
      <c r="BN41" s="43">
        <f t="shared" si="5"/>
        <v>0</v>
      </c>
      <c r="BO41" s="43">
        <f t="shared" si="5"/>
        <v>0</v>
      </c>
      <c r="BP41" s="43">
        <f t="shared" si="5"/>
        <v>0</v>
      </c>
      <c r="BQ41" s="43">
        <f t="shared" si="5"/>
        <v>0</v>
      </c>
      <c r="BR41" s="43">
        <f t="shared" si="5"/>
        <v>0</v>
      </c>
      <c r="BS41" s="43">
        <f t="shared" si="5"/>
        <v>0</v>
      </c>
      <c r="BT41" s="43">
        <f t="shared" si="5"/>
        <v>0</v>
      </c>
      <c r="BU41" s="43">
        <f t="shared" si="5"/>
        <v>0</v>
      </c>
      <c r="BV41" s="43">
        <f t="shared" si="5"/>
        <v>0</v>
      </c>
      <c r="BW41" s="43">
        <f t="shared" ref="BW41:DL41" si="6">BW40/25%</f>
        <v>0</v>
      </c>
      <c r="BX41" s="43">
        <f t="shared" si="6"/>
        <v>0</v>
      </c>
      <c r="BY41" s="43">
        <f t="shared" si="6"/>
        <v>0</v>
      </c>
      <c r="BZ41" s="43">
        <f t="shared" si="6"/>
        <v>0</v>
      </c>
      <c r="CA41" s="43">
        <f t="shared" si="6"/>
        <v>0</v>
      </c>
      <c r="CB41" s="43">
        <f t="shared" si="6"/>
        <v>0</v>
      </c>
      <c r="CC41" s="43">
        <f t="shared" si="6"/>
        <v>0</v>
      </c>
      <c r="CD41" s="43">
        <f t="shared" si="6"/>
        <v>0</v>
      </c>
      <c r="CE41" s="43">
        <f t="shared" si="6"/>
        <v>0</v>
      </c>
      <c r="CF41" s="43">
        <f t="shared" si="6"/>
        <v>0</v>
      </c>
      <c r="CG41" s="43">
        <f t="shared" si="6"/>
        <v>0</v>
      </c>
      <c r="CH41" s="43">
        <f t="shared" si="6"/>
        <v>0</v>
      </c>
      <c r="CI41" s="43">
        <f t="shared" si="6"/>
        <v>0</v>
      </c>
      <c r="CJ41" s="43">
        <f t="shared" si="6"/>
        <v>0</v>
      </c>
      <c r="CK41" s="43">
        <f t="shared" si="6"/>
        <v>0</v>
      </c>
      <c r="CL41" s="43">
        <f t="shared" si="6"/>
        <v>0</v>
      </c>
      <c r="CM41" s="43">
        <f t="shared" si="6"/>
        <v>0</v>
      </c>
      <c r="CN41" s="43">
        <f t="shared" si="6"/>
        <v>0</v>
      </c>
      <c r="CO41" s="43">
        <f t="shared" si="6"/>
        <v>0</v>
      </c>
      <c r="CP41" s="43">
        <f t="shared" si="6"/>
        <v>0</v>
      </c>
      <c r="CQ41" s="43">
        <f t="shared" si="6"/>
        <v>0</v>
      </c>
      <c r="CR41" s="43">
        <f t="shared" si="6"/>
        <v>0</v>
      </c>
      <c r="CS41" s="43">
        <f t="shared" si="6"/>
        <v>0</v>
      </c>
      <c r="CT41" s="43">
        <f t="shared" si="6"/>
        <v>0</v>
      </c>
      <c r="CU41" s="43">
        <f t="shared" si="6"/>
        <v>0</v>
      </c>
      <c r="CV41" s="43">
        <f t="shared" si="6"/>
        <v>0</v>
      </c>
      <c r="CW41" s="43">
        <f t="shared" si="6"/>
        <v>0</v>
      </c>
      <c r="CX41" s="43">
        <f t="shared" si="6"/>
        <v>0</v>
      </c>
      <c r="CY41" s="43">
        <f t="shared" si="6"/>
        <v>0</v>
      </c>
      <c r="CZ41" s="43">
        <f t="shared" si="6"/>
        <v>0</v>
      </c>
      <c r="DA41" s="44">
        <f t="shared" si="6"/>
        <v>0</v>
      </c>
      <c r="DB41" s="44">
        <f t="shared" si="6"/>
        <v>0</v>
      </c>
      <c r="DC41" s="44">
        <f t="shared" si="6"/>
        <v>0</v>
      </c>
      <c r="DD41" s="44">
        <f t="shared" si="6"/>
        <v>0</v>
      </c>
      <c r="DE41" s="44">
        <f t="shared" si="6"/>
        <v>0</v>
      </c>
      <c r="DF41" s="44">
        <f t="shared" si="6"/>
        <v>0</v>
      </c>
      <c r="DG41" s="44">
        <f t="shared" si="6"/>
        <v>0</v>
      </c>
      <c r="DH41" s="44">
        <f t="shared" si="6"/>
        <v>0</v>
      </c>
      <c r="DI41" s="44">
        <f t="shared" si="6"/>
        <v>0</v>
      </c>
      <c r="DJ41" s="44">
        <f t="shared" si="6"/>
        <v>0</v>
      </c>
      <c r="DK41" s="44">
        <f t="shared" si="6"/>
        <v>0</v>
      </c>
      <c r="DL41" s="44">
        <f t="shared" si="6"/>
        <v>0</v>
      </c>
      <c r="DM41" s="44">
        <f t="shared" ref="DM41:DO41" si="7">DM40/25%</f>
        <v>0</v>
      </c>
      <c r="DN41" s="44">
        <f t="shared" si="7"/>
        <v>0</v>
      </c>
      <c r="DO41" s="44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763</v>
      </c>
    </row>
    <row r="44" spans="1:119" x14ac:dyDescent="0.25">
      <c r="B44" t="s">
        <v>764</v>
      </c>
      <c r="C44" t="s">
        <v>772</v>
      </c>
      <c r="D44" s="33">
        <f>C41+F41+I41+L41+O41+R41+U41/7</f>
        <v>0</v>
      </c>
      <c r="E44">
        <f>D44/100*25</f>
        <v>0</v>
      </c>
    </row>
    <row r="45" spans="1:119" x14ac:dyDescent="0.25">
      <c r="B45" t="s">
        <v>766</v>
      </c>
      <c r="C45" t="s">
        <v>772</v>
      </c>
      <c r="D45" s="33">
        <f>D41+G41+J41+M41+P41+S41+V41/7</f>
        <v>0</v>
      </c>
      <c r="E45">
        <f t="shared" ref="E45:E46" si="8">D45/100*25</f>
        <v>0</v>
      </c>
    </row>
    <row r="46" spans="1:119" x14ac:dyDescent="0.25">
      <c r="B46" t="s">
        <v>767</v>
      </c>
      <c r="C46" t="s">
        <v>772</v>
      </c>
      <c r="D46" s="33">
        <f>E41+H41+K41+N41+Q41+T41+W41/7</f>
        <v>0</v>
      </c>
      <c r="E46">
        <f t="shared" si="8"/>
        <v>0</v>
      </c>
    </row>
    <row r="48" spans="1:119" x14ac:dyDescent="0.25">
      <c r="B48" t="s">
        <v>764</v>
      </c>
      <c r="C48" t="s">
        <v>773</v>
      </c>
      <c r="D48" s="33">
        <f>X41+AA41+AD41+AG41+AJ41+AM41+AP41+AS41+AV41+AY41+BB41+BE41/12</f>
        <v>0</v>
      </c>
      <c r="E48">
        <f t="shared" ref="E48:E62" si="9">D48/100*25</f>
        <v>0</v>
      </c>
    </row>
    <row r="49" spans="2:5" x14ac:dyDescent="0.25">
      <c r="B49" t="s">
        <v>766</v>
      </c>
      <c r="C49" t="s">
        <v>773</v>
      </c>
      <c r="D49" s="33">
        <f>Y41+AB41+AE41+AH41+AK41+AN41+AQ41+AT41+AW41+AZ41+BC41+BC41+BF41/12</f>
        <v>0</v>
      </c>
      <c r="E49">
        <f t="shared" si="9"/>
        <v>0</v>
      </c>
    </row>
    <row r="50" spans="2:5" x14ac:dyDescent="0.25">
      <c r="B50" t="s">
        <v>767</v>
      </c>
      <c r="C50" t="s">
        <v>773</v>
      </c>
      <c r="D50" s="33">
        <f>Z41+AC41+AF41+AI41+AL41+AO41+AR41+AU41+AX41+BA41+BD41+BG41/12</f>
        <v>0</v>
      </c>
      <c r="E50">
        <f t="shared" si="9"/>
        <v>0</v>
      </c>
    </row>
    <row r="52" spans="2:5" x14ac:dyDescent="0.25">
      <c r="B52" t="s">
        <v>764</v>
      </c>
      <c r="C52" t="s">
        <v>774</v>
      </c>
      <c r="D52" s="33">
        <f>BH41+BK41+BN41+BQ41+BT41/5</f>
        <v>0</v>
      </c>
      <c r="E52">
        <f t="shared" si="9"/>
        <v>0</v>
      </c>
    </row>
    <row r="53" spans="2:5" x14ac:dyDescent="0.25">
      <c r="B53" t="s">
        <v>766</v>
      </c>
      <c r="C53" t="s">
        <v>774</v>
      </c>
      <c r="D53">
        <f>BI41+BL41+BO41+BR41+BU41/5</f>
        <v>0</v>
      </c>
      <c r="E53">
        <f t="shared" si="9"/>
        <v>0</v>
      </c>
    </row>
    <row r="54" spans="2:5" x14ac:dyDescent="0.25">
      <c r="B54" t="s">
        <v>767</v>
      </c>
      <c r="C54" t="s">
        <v>774</v>
      </c>
      <c r="D54">
        <f>BJ41+BM41+BP41+BS41+BV41/5</f>
        <v>0</v>
      </c>
      <c r="E54">
        <f t="shared" si="9"/>
        <v>0</v>
      </c>
    </row>
    <row r="56" spans="2:5" x14ac:dyDescent="0.25">
      <c r="B56" t="s">
        <v>764</v>
      </c>
      <c r="C56" t="s">
        <v>775</v>
      </c>
      <c r="D56">
        <f>BW41+BZ41+CC41+CF41+CI41+CL41+CO41+CR41+CU41+CX41/10</f>
        <v>0</v>
      </c>
      <c r="E56">
        <f t="shared" si="9"/>
        <v>0</v>
      </c>
    </row>
    <row r="57" spans="2:5" x14ac:dyDescent="0.25">
      <c r="B57" t="s">
        <v>766</v>
      </c>
      <c r="C57" t="s">
        <v>775</v>
      </c>
      <c r="D57">
        <f>BX41+CA41+CD41+CG41+CJ41+CM41+CP41+CS41+CV41+CY41/10</f>
        <v>0</v>
      </c>
      <c r="E57">
        <f t="shared" si="9"/>
        <v>0</v>
      </c>
    </row>
    <row r="58" spans="2:5" x14ac:dyDescent="0.25">
      <c r="B58" t="s">
        <v>767</v>
      </c>
      <c r="C58" t="s">
        <v>775</v>
      </c>
      <c r="D58">
        <f>BY41+CB41+CE41+CH41+CK41+CN41+CQ41+CT41+CW41+CZ41/10</f>
        <v>0</v>
      </c>
      <c r="E58">
        <f t="shared" si="9"/>
        <v>0</v>
      </c>
    </row>
    <row r="60" spans="2:5" x14ac:dyDescent="0.25">
      <c r="B60" t="s">
        <v>764</v>
      </c>
      <c r="C60" t="s">
        <v>776</v>
      </c>
      <c r="D60">
        <f>DA41+DD41+DG41+DJ41+DM41/5</f>
        <v>0</v>
      </c>
      <c r="E60">
        <f t="shared" si="9"/>
        <v>0</v>
      </c>
    </row>
    <row r="61" spans="2:5" x14ac:dyDescent="0.25">
      <c r="B61" t="s">
        <v>766</v>
      </c>
      <c r="C61" t="s">
        <v>776</v>
      </c>
      <c r="D61">
        <f>DB41+DE41+DH41+DK41+DN41/5</f>
        <v>0</v>
      </c>
      <c r="E61">
        <f t="shared" si="9"/>
        <v>0</v>
      </c>
    </row>
    <row r="62" spans="2:5" x14ac:dyDescent="0.25">
      <c r="B62" t="s">
        <v>767</v>
      </c>
      <c r="C62" t="s">
        <v>776</v>
      </c>
      <c r="D62">
        <f>DC41+DF41+DI41+DL41+DO41/5</f>
        <v>0</v>
      </c>
      <c r="E62">
        <f t="shared" si="9"/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abSelected="1" workbookViewId="0">
      <selection activeCell="H61" sqref="H61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1402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1" t="s">
        <v>0</v>
      </c>
      <c r="B4" s="61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77" t="s">
        <v>321</v>
      </c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3" t="s">
        <v>880</v>
      </c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108" t="s">
        <v>329</v>
      </c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10"/>
      <c r="DG4" s="107" t="s">
        <v>333</v>
      </c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</row>
    <row r="5" spans="1:122" ht="15.75" customHeight="1" x14ac:dyDescent="0.25">
      <c r="A5" s="61"/>
      <c r="B5" s="61"/>
      <c r="C5" s="67" t="s">
        <v>320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104" t="s">
        <v>322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80" t="s">
        <v>323</v>
      </c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4" t="s">
        <v>32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6"/>
      <c r="AY5" s="84" t="s">
        <v>330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3" t="s">
        <v>325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 t="s">
        <v>331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74" t="s">
        <v>332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6"/>
      <c r="CU5" s="91" t="s">
        <v>43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111"/>
      <c r="DG5" s="80" t="s">
        <v>327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</row>
    <row r="6" spans="1:122" ht="0.75" customHeight="1" x14ac:dyDescent="0.25">
      <c r="A6" s="61"/>
      <c r="B6" s="6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1"/>
      <c r="B7" s="6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1"/>
      <c r="B8" s="6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1"/>
      <c r="B9" s="6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1"/>
      <c r="B10" s="6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1"/>
      <c r="B11" s="61"/>
      <c r="C11" s="63" t="s">
        <v>45</v>
      </c>
      <c r="D11" s="64" t="s">
        <v>2</v>
      </c>
      <c r="E11" s="64" t="s">
        <v>3</v>
      </c>
      <c r="F11" s="64" t="s">
        <v>46</v>
      </c>
      <c r="G11" s="64" t="s">
        <v>8</v>
      </c>
      <c r="H11" s="64" t="s">
        <v>1</v>
      </c>
      <c r="I11" s="66" t="s">
        <v>47</v>
      </c>
      <c r="J11" s="67"/>
      <c r="K11" s="67"/>
      <c r="L11" s="66" t="s">
        <v>48</v>
      </c>
      <c r="M11" s="67"/>
      <c r="N11" s="67"/>
      <c r="O11" s="104" t="s">
        <v>54</v>
      </c>
      <c r="P11" s="104"/>
      <c r="Q11" s="104"/>
      <c r="R11" s="104" t="s">
        <v>2</v>
      </c>
      <c r="S11" s="104"/>
      <c r="T11" s="104"/>
      <c r="U11" s="104" t="s">
        <v>55</v>
      </c>
      <c r="V11" s="104"/>
      <c r="W11" s="104"/>
      <c r="X11" s="104" t="s">
        <v>9</v>
      </c>
      <c r="Y11" s="104"/>
      <c r="Z11" s="104"/>
      <c r="AA11" s="104" t="s">
        <v>4</v>
      </c>
      <c r="AB11" s="104"/>
      <c r="AC11" s="104"/>
      <c r="AD11" s="80" t="s">
        <v>5</v>
      </c>
      <c r="AE11" s="80"/>
      <c r="AF11" s="80"/>
      <c r="AG11" s="104" t="s">
        <v>12</v>
      </c>
      <c r="AH11" s="104"/>
      <c r="AI11" s="104"/>
      <c r="AJ11" s="104" t="s">
        <v>6</v>
      </c>
      <c r="AK11" s="104"/>
      <c r="AL11" s="104"/>
      <c r="AM11" s="80" t="s">
        <v>334</v>
      </c>
      <c r="AN11" s="80"/>
      <c r="AO11" s="80"/>
      <c r="AP11" s="80" t="s">
        <v>335</v>
      </c>
      <c r="AQ11" s="80"/>
      <c r="AR11" s="80"/>
      <c r="AS11" s="80" t="s">
        <v>336</v>
      </c>
      <c r="AT11" s="80"/>
      <c r="AU11" s="80"/>
      <c r="AV11" s="80" t="s">
        <v>337</v>
      </c>
      <c r="AW11" s="80"/>
      <c r="AX11" s="80"/>
      <c r="AY11" s="80" t="s">
        <v>49</v>
      </c>
      <c r="AZ11" s="80"/>
      <c r="BA11" s="80"/>
      <c r="BB11" s="80" t="s">
        <v>50</v>
      </c>
      <c r="BC11" s="80"/>
      <c r="BD11" s="80"/>
      <c r="BE11" s="80" t="s">
        <v>51</v>
      </c>
      <c r="BF11" s="80"/>
      <c r="BG11" s="80"/>
      <c r="BH11" s="80" t="s">
        <v>52</v>
      </c>
      <c r="BI11" s="80"/>
      <c r="BJ11" s="80"/>
      <c r="BK11" s="80" t="s">
        <v>53</v>
      </c>
      <c r="BL11" s="80"/>
      <c r="BM11" s="80"/>
      <c r="BN11" s="80" t="s">
        <v>56</v>
      </c>
      <c r="BO11" s="80"/>
      <c r="BP11" s="80"/>
      <c r="BQ11" s="80" t="s">
        <v>57</v>
      </c>
      <c r="BR11" s="80"/>
      <c r="BS11" s="80"/>
      <c r="BT11" s="80" t="s">
        <v>58</v>
      </c>
      <c r="BU11" s="80"/>
      <c r="BV11" s="80"/>
      <c r="BW11" s="80" t="s">
        <v>59</v>
      </c>
      <c r="BX11" s="80"/>
      <c r="BY11" s="80"/>
      <c r="BZ11" s="80" t="s">
        <v>338</v>
      </c>
      <c r="CA11" s="80"/>
      <c r="CB11" s="80"/>
      <c r="CC11" s="80" t="s">
        <v>339</v>
      </c>
      <c r="CD11" s="80"/>
      <c r="CE11" s="80"/>
      <c r="CF11" s="80" t="s">
        <v>340</v>
      </c>
      <c r="CG11" s="80"/>
      <c r="CH11" s="80"/>
      <c r="CI11" s="80" t="s">
        <v>341</v>
      </c>
      <c r="CJ11" s="80"/>
      <c r="CK11" s="80"/>
      <c r="CL11" s="80" t="s">
        <v>342</v>
      </c>
      <c r="CM11" s="80"/>
      <c r="CN11" s="80"/>
      <c r="CO11" s="80" t="s">
        <v>343</v>
      </c>
      <c r="CP11" s="80"/>
      <c r="CQ11" s="80"/>
      <c r="CR11" s="80" t="s">
        <v>344</v>
      </c>
      <c r="CS11" s="80"/>
      <c r="CT11" s="80"/>
      <c r="CU11" s="80" t="s">
        <v>345</v>
      </c>
      <c r="CV11" s="80"/>
      <c r="CW11" s="80"/>
      <c r="CX11" s="80" t="s">
        <v>346</v>
      </c>
      <c r="CY11" s="80"/>
      <c r="CZ11" s="80"/>
      <c r="DA11" s="80" t="s">
        <v>347</v>
      </c>
      <c r="DB11" s="80"/>
      <c r="DC11" s="80"/>
      <c r="DD11" s="80" t="s">
        <v>348</v>
      </c>
      <c r="DE11" s="80"/>
      <c r="DF11" s="80"/>
      <c r="DG11" s="80" t="s">
        <v>349</v>
      </c>
      <c r="DH11" s="80"/>
      <c r="DI11" s="80"/>
      <c r="DJ11" s="80" t="s">
        <v>350</v>
      </c>
      <c r="DK11" s="80"/>
      <c r="DL11" s="80"/>
      <c r="DM11" s="80" t="s">
        <v>351</v>
      </c>
      <c r="DN11" s="80"/>
      <c r="DO11" s="80"/>
      <c r="DP11" s="80" t="s">
        <v>352</v>
      </c>
      <c r="DQ11" s="80"/>
      <c r="DR11" s="80"/>
    </row>
    <row r="12" spans="1:122" ht="51" customHeight="1" x14ac:dyDescent="0.25">
      <c r="A12" s="61"/>
      <c r="B12" s="62"/>
      <c r="C12" s="58" t="s">
        <v>881</v>
      </c>
      <c r="D12" s="58"/>
      <c r="E12" s="58"/>
      <c r="F12" s="58" t="s">
        <v>885</v>
      </c>
      <c r="G12" s="58"/>
      <c r="H12" s="58"/>
      <c r="I12" s="58" t="s">
        <v>249</v>
      </c>
      <c r="J12" s="58"/>
      <c r="K12" s="58"/>
      <c r="L12" s="58" t="s">
        <v>251</v>
      </c>
      <c r="M12" s="58"/>
      <c r="N12" s="58"/>
      <c r="O12" s="58" t="s">
        <v>889</v>
      </c>
      <c r="P12" s="58"/>
      <c r="Q12" s="58"/>
      <c r="R12" s="58" t="s">
        <v>890</v>
      </c>
      <c r="S12" s="58"/>
      <c r="T12" s="58"/>
      <c r="U12" s="58" t="s">
        <v>892</v>
      </c>
      <c r="V12" s="58"/>
      <c r="W12" s="58"/>
      <c r="X12" s="58" t="s">
        <v>895</v>
      </c>
      <c r="Y12" s="58"/>
      <c r="Z12" s="58"/>
      <c r="AA12" s="58" t="s">
        <v>898</v>
      </c>
      <c r="AB12" s="58"/>
      <c r="AC12" s="58"/>
      <c r="AD12" s="58" t="s">
        <v>264</v>
      </c>
      <c r="AE12" s="58"/>
      <c r="AF12" s="58"/>
      <c r="AG12" s="58" t="s">
        <v>901</v>
      </c>
      <c r="AH12" s="58"/>
      <c r="AI12" s="58"/>
      <c r="AJ12" s="58" t="s">
        <v>903</v>
      </c>
      <c r="AK12" s="58"/>
      <c r="AL12" s="58"/>
      <c r="AM12" s="58" t="s">
        <v>904</v>
      </c>
      <c r="AN12" s="58"/>
      <c r="AO12" s="58"/>
      <c r="AP12" s="60" t="s">
        <v>438</v>
      </c>
      <c r="AQ12" s="60"/>
      <c r="AR12" s="60"/>
      <c r="AS12" s="60" t="s">
        <v>908</v>
      </c>
      <c r="AT12" s="60"/>
      <c r="AU12" s="60"/>
      <c r="AV12" s="60" t="s">
        <v>912</v>
      </c>
      <c r="AW12" s="60"/>
      <c r="AX12" s="60"/>
      <c r="AY12" s="60" t="s">
        <v>914</v>
      </c>
      <c r="AZ12" s="60"/>
      <c r="BA12" s="60"/>
      <c r="BB12" s="60" t="s">
        <v>917</v>
      </c>
      <c r="BC12" s="60"/>
      <c r="BD12" s="60"/>
      <c r="BE12" s="60" t="s">
        <v>918</v>
      </c>
      <c r="BF12" s="60"/>
      <c r="BG12" s="60"/>
      <c r="BH12" s="60" t="s">
        <v>919</v>
      </c>
      <c r="BI12" s="60"/>
      <c r="BJ12" s="60"/>
      <c r="BK12" s="60" t="s">
        <v>920</v>
      </c>
      <c r="BL12" s="60"/>
      <c r="BM12" s="60"/>
      <c r="BN12" s="60" t="s">
        <v>922</v>
      </c>
      <c r="BO12" s="60"/>
      <c r="BP12" s="60"/>
      <c r="BQ12" s="60" t="s">
        <v>923</v>
      </c>
      <c r="BR12" s="60"/>
      <c r="BS12" s="60"/>
      <c r="BT12" s="60" t="s">
        <v>924</v>
      </c>
      <c r="BU12" s="60"/>
      <c r="BV12" s="60"/>
      <c r="BW12" s="60" t="s">
        <v>927</v>
      </c>
      <c r="BX12" s="60"/>
      <c r="BY12" s="60"/>
      <c r="BZ12" s="60" t="s">
        <v>928</v>
      </c>
      <c r="CA12" s="60"/>
      <c r="CB12" s="60"/>
      <c r="CC12" s="60" t="s">
        <v>932</v>
      </c>
      <c r="CD12" s="60"/>
      <c r="CE12" s="60"/>
      <c r="CF12" s="60" t="s">
        <v>935</v>
      </c>
      <c r="CG12" s="60"/>
      <c r="CH12" s="60"/>
      <c r="CI12" s="60" t="s">
        <v>936</v>
      </c>
      <c r="CJ12" s="60"/>
      <c r="CK12" s="60"/>
      <c r="CL12" s="60" t="s">
        <v>938</v>
      </c>
      <c r="CM12" s="60"/>
      <c r="CN12" s="60"/>
      <c r="CO12" s="60" t="s">
        <v>939</v>
      </c>
      <c r="CP12" s="60"/>
      <c r="CQ12" s="60"/>
      <c r="CR12" s="60" t="s">
        <v>941</v>
      </c>
      <c r="CS12" s="60"/>
      <c r="CT12" s="60"/>
      <c r="CU12" s="60" t="s">
        <v>942</v>
      </c>
      <c r="CV12" s="60"/>
      <c r="CW12" s="60"/>
      <c r="CX12" s="60" t="s">
        <v>943</v>
      </c>
      <c r="CY12" s="60"/>
      <c r="CZ12" s="60"/>
      <c r="DA12" s="60" t="s">
        <v>944</v>
      </c>
      <c r="DB12" s="60"/>
      <c r="DC12" s="60"/>
      <c r="DD12" s="60" t="s">
        <v>945</v>
      </c>
      <c r="DE12" s="60"/>
      <c r="DF12" s="60"/>
      <c r="DG12" s="59" t="s">
        <v>947</v>
      </c>
      <c r="DH12" s="59"/>
      <c r="DI12" s="59"/>
      <c r="DJ12" s="59" t="s">
        <v>951</v>
      </c>
      <c r="DK12" s="59"/>
      <c r="DL12" s="59"/>
      <c r="DM12" s="58" t="s">
        <v>954</v>
      </c>
      <c r="DN12" s="58"/>
      <c r="DO12" s="58"/>
      <c r="DP12" s="58" t="s">
        <v>956</v>
      </c>
      <c r="DQ12" s="58"/>
      <c r="DR12" s="58"/>
    </row>
    <row r="13" spans="1:122" ht="100.5" customHeight="1" thickBot="1" x14ac:dyDescent="0.3">
      <c r="A13" s="61"/>
      <c r="B13" s="62"/>
      <c r="C13" s="29" t="s">
        <v>882</v>
      </c>
      <c r="D13" s="29" t="s">
        <v>883</v>
      </c>
      <c r="E13" s="29" t="s">
        <v>884</v>
      </c>
      <c r="F13" s="29" t="s">
        <v>245</v>
      </c>
      <c r="G13" s="29" t="s">
        <v>246</v>
      </c>
      <c r="H13" s="29" t="s">
        <v>247</v>
      </c>
      <c r="I13" s="29" t="s">
        <v>886</v>
      </c>
      <c r="J13" s="29" t="s">
        <v>887</v>
      </c>
      <c r="K13" s="29" t="s">
        <v>888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891</v>
      </c>
      <c r="U13" s="29" t="s">
        <v>893</v>
      </c>
      <c r="V13" s="29" t="s">
        <v>894</v>
      </c>
      <c r="W13" s="29" t="s">
        <v>204</v>
      </c>
      <c r="X13" s="29" t="s">
        <v>562</v>
      </c>
      <c r="Y13" s="29" t="s">
        <v>896</v>
      </c>
      <c r="Z13" s="29" t="s">
        <v>897</v>
      </c>
      <c r="AA13" s="29" t="s">
        <v>263</v>
      </c>
      <c r="AB13" s="29" t="s">
        <v>899</v>
      </c>
      <c r="AC13" s="29" t="s">
        <v>900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902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905</v>
      </c>
      <c r="AN13" s="29" t="s">
        <v>906</v>
      </c>
      <c r="AO13" s="29" t="s">
        <v>907</v>
      </c>
      <c r="AP13" s="29" t="s">
        <v>439</v>
      </c>
      <c r="AQ13" s="29" t="s">
        <v>440</v>
      </c>
      <c r="AR13" s="29" t="s">
        <v>441</v>
      </c>
      <c r="AS13" s="29" t="s">
        <v>909</v>
      </c>
      <c r="AT13" s="29" t="s">
        <v>910</v>
      </c>
      <c r="AU13" s="29" t="s">
        <v>911</v>
      </c>
      <c r="AV13" s="29" t="s">
        <v>443</v>
      </c>
      <c r="AW13" s="29" t="s">
        <v>913</v>
      </c>
      <c r="AX13" s="29" t="s">
        <v>444</v>
      </c>
      <c r="AY13" s="30" t="s">
        <v>269</v>
      </c>
      <c r="AZ13" s="30" t="s">
        <v>915</v>
      </c>
      <c r="BA13" s="30" t="s">
        <v>916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921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925</v>
      </c>
      <c r="BV13" s="30" t="s">
        <v>926</v>
      </c>
      <c r="BW13" s="30" t="s">
        <v>239</v>
      </c>
      <c r="BX13" s="30" t="s">
        <v>240</v>
      </c>
      <c r="BY13" s="30" t="s">
        <v>259</v>
      </c>
      <c r="BZ13" s="30" t="s">
        <v>929</v>
      </c>
      <c r="CA13" s="30" t="s">
        <v>930</v>
      </c>
      <c r="CB13" s="30" t="s">
        <v>931</v>
      </c>
      <c r="CC13" s="30" t="s">
        <v>933</v>
      </c>
      <c r="CD13" s="30" t="s">
        <v>454</v>
      </c>
      <c r="CE13" s="30" t="s">
        <v>934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937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940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946</v>
      </c>
      <c r="DE13" s="30" t="s">
        <v>442</v>
      </c>
      <c r="DF13" s="30" t="s">
        <v>227</v>
      </c>
      <c r="DG13" s="29" t="s">
        <v>948</v>
      </c>
      <c r="DH13" s="29" t="s">
        <v>949</v>
      </c>
      <c r="DI13" s="29" t="s">
        <v>950</v>
      </c>
      <c r="DJ13" s="29" t="s">
        <v>762</v>
      </c>
      <c r="DK13" s="29" t="s">
        <v>952</v>
      </c>
      <c r="DL13" s="29" t="s">
        <v>953</v>
      </c>
      <c r="DM13" s="29" t="s">
        <v>479</v>
      </c>
      <c r="DN13" s="29" t="s">
        <v>480</v>
      </c>
      <c r="DO13" s="29" t="s">
        <v>955</v>
      </c>
      <c r="DP13" s="29" t="s">
        <v>481</v>
      </c>
      <c r="DQ13" s="29" t="s">
        <v>242</v>
      </c>
      <c r="DR13" s="29" t="s">
        <v>482</v>
      </c>
    </row>
    <row r="14" spans="1:122" ht="16.5" thickBot="1" x14ac:dyDescent="0.3">
      <c r="A14" s="2">
        <v>1</v>
      </c>
      <c r="B14" s="51" t="s">
        <v>1412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>
        <v>1</v>
      </c>
      <c r="P14" s="13"/>
      <c r="Q14" s="13"/>
      <c r="R14" s="17"/>
      <c r="S14" s="13">
        <v>1</v>
      </c>
      <c r="T14" s="13"/>
      <c r="U14" s="13"/>
      <c r="V14" s="13"/>
      <c r="W14" s="13">
        <v>1</v>
      </c>
      <c r="X14" s="13"/>
      <c r="Y14" s="13"/>
      <c r="Z14" s="13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17">
        <f ca="1">AM14:AO32</f>
        <v>0</v>
      </c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>
        <v>1</v>
      </c>
      <c r="BF14" s="17"/>
      <c r="BG14" s="17"/>
      <c r="BH14" s="17"/>
      <c r="BI14" s="17">
        <v>1</v>
      </c>
      <c r="BJ14" s="17"/>
      <c r="BK14" s="17">
        <v>1</v>
      </c>
      <c r="BL14" s="17"/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17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3"/>
      <c r="CJ14" s="13">
        <v>1</v>
      </c>
      <c r="CK14" s="13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>
        <v>1</v>
      </c>
      <c r="CY14" s="17"/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>
        <v>1</v>
      </c>
      <c r="DK14" s="17"/>
      <c r="DL14" s="17"/>
      <c r="DM14" s="17">
        <v>1</v>
      </c>
      <c r="DN14" s="17"/>
      <c r="DO14" s="17"/>
      <c r="DP14" s="17"/>
      <c r="DQ14" s="17">
        <v>1</v>
      </c>
      <c r="DR14" s="17"/>
    </row>
    <row r="15" spans="1:122" ht="16.5" thickBot="1" x14ac:dyDescent="0.3">
      <c r="A15" s="2">
        <v>2</v>
      </c>
      <c r="B15" s="52" t="s">
        <v>1413</v>
      </c>
      <c r="C15" s="50"/>
      <c r="D15" s="50">
        <v>1</v>
      </c>
      <c r="E15" s="50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4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1"/>
      <c r="CJ15" s="1">
        <v>1</v>
      </c>
      <c r="CK15" s="1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</row>
    <row r="16" spans="1:122" ht="16.5" thickBot="1" x14ac:dyDescent="0.3">
      <c r="A16" s="2">
        <v>3</v>
      </c>
      <c r="B16" s="52" t="s">
        <v>1414</v>
      </c>
      <c r="C16" s="50"/>
      <c r="D16" s="50">
        <v>1</v>
      </c>
      <c r="E16" s="50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>
        <v>1</v>
      </c>
      <c r="P16" s="1"/>
      <c r="Q16" s="1"/>
      <c r="R16" s="4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1"/>
      <c r="CJ16" s="1"/>
      <c r="CK16" s="1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</row>
    <row r="17" spans="1:122" ht="16.5" thickBot="1" x14ac:dyDescent="0.3">
      <c r="A17" s="2">
        <v>4</v>
      </c>
      <c r="B17" s="52" t="s">
        <v>1415</v>
      </c>
      <c r="C17" s="50"/>
      <c r="D17" s="50">
        <v>1</v>
      </c>
      <c r="E17" s="50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4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1"/>
      <c r="CJ17" s="1">
        <v>1</v>
      </c>
      <c r="CK17" s="1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</row>
    <row r="18" spans="1:122" ht="16.5" thickBot="1" x14ac:dyDescent="0.3">
      <c r="A18" s="2">
        <v>5</v>
      </c>
      <c r="B18" s="52" t="s">
        <v>1416</v>
      </c>
      <c r="C18" s="50"/>
      <c r="D18" s="50">
        <v>1</v>
      </c>
      <c r="E18" s="50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4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/>
      <c r="AF18" s="4">
        <v>1</v>
      </c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1"/>
      <c r="CJ18" s="1">
        <v>1</v>
      </c>
      <c r="CK18" s="1"/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</row>
    <row r="19" spans="1:122" ht="16.5" thickBot="1" x14ac:dyDescent="0.3">
      <c r="A19" s="2">
        <v>6</v>
      </c>
      <c r="B19" s="52" t="s">
        <v>1403</v>
      </c>
      <c r="C19" s="50">
        <v>1</v>
      </c>
      <c r="D19" s="50"/>
      <c r="E19" s="50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>
        <v>1</v>
      </c>
      <c r="P19" s="1"/>
      <c r="Q19" s="1"/>
      <c r="R19" s="4"/>
      <c r="S19" s="4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1"/>
      <c r="CJ19" s="1">
        <v>1</v>
      </c>
      <c r="CK19" s="1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 ht="16.5" thickBot="1" x14ac:dyDescent="0.3">
      <c r="A20" s="2">
        <v>7</v>
      </c>
      <c r="B20" s="52" t="s">
        <v>1417</v>
      </c>
      <c r="C20" s="50"/>
      <c r="D20" s="50">
        <v>1</v>
      </c>
      <c r="E20" s="50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4"/>
      <c r="S20" s="4">
        <v>1</v>
      </c>
      <c r="T20" s="1"/>
      <c r="U20" s="1">
        <v>1</v>
      </c>
      <c r="V20" s="1"/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1"/>
      <c r="CJ20" s="1">
        <v>1</v>
      </c>
      <c r="CK20" s="1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</row>
    <row r="21" spans="1:122" ht="15.75" thickBot="1" x14ac:dyDescent="0.3">
      <c r="A21" s="3">
        <v>8</v>
      </c>
      <c r="B21" s="52" t="s">
        <v>1418</v>
      </c>
      <c r="C21" s="49"/>
      <c r="D21" s="49">
        <v>1</v>
      </c>
      <c r="E21" s="49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>
        <v>1</v>
      </c>
      <c r="CJ21" s="4"/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</row>
    <row r="22" spans="1:122" ht="15.75" thickBot="1" x14ac:dyDescent="0.3">
      <c r="A22" s="3">
        <v>9</v>
      </c>
      <c r="B22" s="52" t="s">
        <v>1419</v>
      </c>
      <c r="C22" s="49">
        <v>1</v>
      </c>
      <c r="D22" s="49"/>
      <c r="E22" s="49"/>
      <c r="F22" s="4"/>
      <c r="G22" s="4">
        <v>1</v>
      </c>
      <c r="H22" s="4"/>
      <c r="I22" s="4">
        <v>1</v>
      </c>
      <c r="J22" s="4"/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</row>
    <row r="23" spans="1:122" ht="15.75" thickBot="1" x14ac:dyDescent="0.3">
      <c r="A23" s="3">
        <v>10</v>
      </c>
      <c r="B23" s="52" t="s">
        <v>1420</v>
      </c>
      <c r="C23" s="49"/>
      <c r="D23" s="49">
        <v>1</v>
      </c>
      <c r="E23" s="49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122" ht="15.75" thickBot="1" x14ac:dyDescent="0.3">
      <c r="A24" s="3">
        <v>11</v>
      </c>
      <c r="B24" s="52" t="s">
        <v>1404</v>
      </c>
      <c r="C24" s="49">
        <v>1</v>
      </c>
      <c r="D24" s="49"/>
      <c r="E24" s="49"/>
      <c r="F24" s="4"/>
      <c r="G24" s="4">
        <v>1</v>
      </c>
      <c r="H24" s="4"/>
      <c r="I24" s="4">
        <v>1</v>
      </c>
      <c r="J24" s="4"/>
      <c r="K24" s="4"/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</row>
    <row r="25" spans="1:122" ht="15.75" thickBot="1" x14ac:dyDescent="0.3">
      <c r="A25" s="3">
        <v>12</v>
      </c>
      <c r="B25" s="52" t="s">
        <v>1421</v>
      </c>
      <c r="C25" s="49"/>
      <c r="D25" s="49">
        <v>1</v>
      </c>
      <c r="E25" s="49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</row>
    <row r="26" spans="1:122" ht="15.75" thickBot="1" x14ac:dyDescent="0.3">
      <c r="A26" s="3">
        <v>13</v>
      </c>
      <c r="B26" s="52" t="s">
        <v>1405</v>
      </c>
      <c r="C26" s="49">
        <v>1</v>
      </c>
      <c r="D26" s="49"/>
      <c r="E26" s="49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5.75" thickBot="1" x14ac:dyDescent="0.3">
      <c r="A27" s="3">
        <v>14</v>
      </c>
      <c r="B27" s="52" t="s">
        <v>1406</v>
      </c>
      <c r="C27" s="49"/>
      <c r="D27" s="49">
        <v>1</v>
      </c>
      <c r="E27" s="49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ht="15.75" thickBot="1" x14ac:dyDescent="0.3">
      <c r="A28" s="3">
        <v>15</v>
      </c>
      <c r="B28" s="52" t="s">
        <v>1422</v>
      </c>
      <c r="C28" s="49"/>
      <c r="D28" s="49">
        <v>1</v>
      </c>
      <c r="E28" s="49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</row>
    <row r="29" spans="1:122" ht="15.75" thickBot="1" x14ac:dyDescent="0.3">
      <c r="A29" s="3">
        <v>16</v>
      </c>
      <c r="B29" s="52" t="s">
        <v>1407</v>
      </c>
      <c r="C29" s="49"/>
      <c r="D29" s="49">
        <v>1</v>
      </c>
      <c r="E29" s="49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</row>
    <row r="30" spans="1:122" ht="15.75" thickBot="1" x14ac:dyDescent="0.3">
      <c r="A30" s="3">
        <v>17</v>
      </c>
      <c r="B30" s="52" t="s">
        <v>1408</v>
      </c>
      <c r="C30" s="49"/>
      <c r="D30" s="49">
        <v>1</v>
      </c>
      <c r="E30" s="49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>
        <v>1</v>
      </c>
      <c r="AO30" s="4"/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/>
      <c r="DO30" s="4">
        <v>1</v>
      </c>
      <c r="DP30" s="4"/>
      <c r="DQ30" s="4">
        <v>1</v>
      </c>
      <c r="DR30" s="4"/>
    </row>
    <row r="31" spans="1:122" ht="15.75" thickBot="1" x14ac:dyDescent="0.3">
      <c r="A31" s="3">
        <v>18</v>
      </c>
      <c r="B31" s="52" t="s">
        <v>1409</v>
      </c>
      <c r="C31" s="49"/>
      <c r="D31" s="49"/>
      <c r="E31" s="49">
        <v>1</v>
      </c>
      <c r="F31" s="4"/>
      <c r="G31" s="4"/>
      <c r="H31" s="4">
        <v>1</v>
      </c>
      <c r="I31" s="4"/>
      <c r="J31" s="4">
        <v>1</v>
      </c>
      <c r="K31" s="4"/>
      <c r="L31" s="4"/>
      <c r="M31" s="4">
        <v>1</v>
      </c>
      <c r="N31" s="4"/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>
        <v>1</v>
      </c>
      <c r="CY31" s="4"/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</row>
    <row r="32" spans="1:122" ht="15.75" thickBot="1" x14ac:dyDescent="0.3">
      <c r="A32" s="3">
        <v>19</v>
      </c>
      <c r="B32" s="52" t="s">
        <v>1410</v>
      </c>
      <c r="C32" s="49"/>
      <c r="D32" s="49"/>
      <c r="E32" s="49">
        <v>1</v>
      </c>
      <c r="F32" s="4"/>
      <c r="G32" s="4"/>
      <c r="H32" s="4">
        <v>1</v>
      </c>
      <c r="I32" s="4"/>
      <c r="J32" s="4">
        <v>1</v>
      </c>
      <c r="K32" s="4"/>
      <c r="L32" s="4"/>
      <c r="M32" s="4">
        <v>1</v>
      </c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>
        <v>1</v>
      </c>
      <c r="AL32" s="4"/>
      <c r="AM32" s="4"/>
      <c r="AN32" s="4">
        <v>1</v>
      </c>
      <c r="AO32" s="4"/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>
        <v>1</v>
      </c>
      <c r="CY32" s="4"/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</row>
    <row r="33" spans="1:122" ht="29.25" thickBot="1" x14ac:dyDescent="0.3">
      <c r="A33" s="3">
        <v>20</v>
      </c>
      <c r="B33" s="53" t="s">
        <v>1423</v>
      </c>
      <c r="C33" s="49"/>
      <c r="D33" s="49">
        <v>1</v>
      </c>
      <c r="E33" s="49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</row>
    <row r="34" spans="1:122" ht="15.75" thickBot="1" x14ac:dyDescent="0.3">
      <c r="A34" s="3">
        <v>21</v>
      </c>
      <c r="B34" s="52" t="s">
        <v>1424</v>
      </c>
      <c r="C34" s="49"/>
      <c r="D34" s="49">
        <v>1</v>
      </c>
      <c r="E34" s="49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</row>
    <row r="35" spans="1:122" ht="15.75" thickBot="1" x14ac:dyDescent="0.3">
      <c r="A35" s="3">
        <v>22</v>
      </c>
      <c r="B35" s="52" t="s">
        <v>1411</v>
      </c>
      <c r="C35" s="49"/>
      <c r="D35" s="49"/>
      <c r="E35" s="49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>
        <v>1</v>
      </c>
      <c r="CZ35" s="4"/>
      <c r="DA35" s="4"/>
      <c r="DB35" s="4"/>
      <c r="DC35" s="4">
        <v>1</v>
      </c>
      <c r="DD35" s="4"/>
      <c r="DE35" s="4"/>
      <c r="DF35" s="4">
        <v>1</v>
      </c>
      <c r="DG35" s="4"/>
      <c r="DH35" s="4">
        <v>1</v>
      </c>
      <c r="DI35" s="4"/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</row>
    <row r="36" spans="1:122" ht="15.75" thickBot="1" x14ac:dyDescent="0.3">
      <c r="A36" s="3">
        <v>23</v>
      </c>
      <c r="B36" s="52" t="s">
        <v>1425</v>
      </c>
      <c r="C36" s="49"/>
      <c r="D36" s="49">
        <v>1</v>
      </c>
      <c r="E36" s="49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>
        <v>1</v>
      </c>
      <c r="AI36" s="4"/>
      <c r="AJ36" s="4"/>
      <c r="AK36" s="4"/>
      <c r="AL36" s="4">
        <v>1</v>
      </c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</row>
    <row r="37" spans="1:122" ht="15.75" thickBot="1" x14ac:dyDescent="0.3">
      <c r="A37" s="3">
        <v>24</v>
      </c>
      <c r="B37" s="52" t="s">
        <v>1426</v>
      </c>
      <c r="C37" s="49"/>
      <c r="D37" s="49">
        <v>1</v>
      </c>
      <c r="E37" s="49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>
        <v>1</v>
      </c>
      <c r="P37" s="4"/>
      <c r="Q37" s="4"/>
      <c r="R37" s="4"/>
      <c r="S37" s="4">
        <v>1</v>
      </c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</row>
    <row r="38" spans="1:122" ht="15.75" thickBot="1" x14ac:dyDescent="0.3">
      <c r="A38" s="3">
        <v>25</v>
      </c>
      <c r="B38" s="52" t="s">
        <v>1427</v>
      </c>
      <c r="C38" s="49">
        <v>1</v>
      </c>
      <c r="D38" s="49"/>
      <c r="E38" s="49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</row>
    <row r="39" spans="1:122" x14ac:dyDescent="0.25">
      <c r="A39" s="54" t="s">
        <v>171</v>
      </c>
      <c r="B39" s="55"/>
      <c r="C39" s="49">
        <f>SUM(C14:C38)</f>
        <v>5</v>
      </c>
      <c r="D39" s="49">
        <f t="shared" ref="D39:N39" si="0">SUM(D14:D38)</f>
        <v>17</v>
      </c>
      <c r="E39" s="49">
        <f t="shared" si="0"/>
        <v>3</v>
      </c>
      <c r="F39" s="49">
        <f t="shared" si="0"/>
        <v>2</v>
      </c>
      <c r="G39" s="49">
        <f t="shared" si="0"/>
        <v>20</v>
      </c>
      <c r="H39" s="49">
        <f t="shared" si="0"/>
        <v>3</v>
      </c>
      <c r="I39" s="49">
        <f t="shared" si="0"/>
        <v>5</v>
      </c>
      <c r="J39" s="49">
        <f t="shared" si="0"/>
        <v>19</v>
      </c>
      <c r="K39" s="49">
        <f t="shared" si="0"/>
        <v>1</v>
      </c>
      <c r="L39" s="49">
        <f t="shared" si="0"/>
        <v>3</v>
      </c>
      <c r="M39" s="49">
        <f t="shared" si="0"/>
        <v>21</v>
      </c>
      <c r="N39" s="49">
        <f t="shared" si="0"/>
        <v>1</v>
      </c>
      <c r="O39" s="3">
        <f t="shared" ref="O39" si="1">SUM(O14:O38)</f>
        <v>13</v>
      </c>
      <c r="P39" s="3">
        <f t="shared" ref="P39" si="2">SUM(P14:P38)</f>
        <v>8</v>
      </c>
      <c r="Q39" s="3">
        <f t="shared" ref="Q39:R39" si="3">SUM(Q14:Q38)</f>
        <v>4</v>
      </c>
      <c r="R39" s="3">
        <f t="shared" si="3"/>
        <v>2</v>
      </c>
      <c r="S39" s="3">
        <f t="shared" ref="S39" si="4">SUM(S14:S38)</f>
        <v>17</v>
      </c>
      <c r="T39" s="3">
        <f t="shared" ref="T39" si="5">SUM(T14:T38)</f>
        <v>6</v>
      </c>
      <c r="U39" s="3">
        <f t="shared" ref="U39:V39" si="6">SUM(U14:U38)</f>
        <v>6</v>
      </c>
      <c r="V39" s="3">
        <f t="shared" si="6"/>
        <v>13</v>
      </c>
      <c r="W39" s="3">
        <f t="shared" ref="W39" si="7">SUM(W14:W38)</f>
        <v>6</v>
      </c>
      <c r="X39" s="3">
        <f t="shared" ref="X39" si="8">SUM(X14:X38)</f>
        <v>3</v>
      </c>
      <c r="Y39" s="3">
        <f t="shared" ref="Y39" si="9">SUM(Y14:Y38)</f>
        <v>12</v>
      </c>
      <c r="Z39" s="3">
        <f t="shared" ref="Z39" si="10">SUM(Z14:Z38)</f>
        <v>10</v>
      </c>
      <c r="AA39" s="3">
        <f t="shared" ref="AA39" si="11">SUM(AA14:AA38)</f>
        <v>4</v>
      </c>
      <c r="AB39" s="3">
        <f t="shared" ref="AB39:AC39" si="12">SUM(AB14:AB38)</f>
        <v>9</v>
      </c>
      <c r="AC39" s="3">
        <f t="shared" si="12"/>
        <v>12</v>
      </c>
      <c r="AD39" s="3">
        <f t="shared" ref="AD39" si="13">SUM(AD14:AD38)</f>
        <v>4</v>
      </c>
      <c r="AE39" s="3">
        <f t="shared" ref="AE39" si="14">SUM(AE14:AE38)</f>
        <v>8</v>
      </c>
      <c r="AF39" s="3">
        <f t="shared" ref="AF39:AG39" si="15">SUM(AF14:AF38)</f>
        <v>13</v>
      </c>
      <c r="AG39" s="3">
        <f t="shared" si="15"/>
        <v>5</v>
      </c>
      <c r="AH39" s="3">
        <f t="shared" ref="AH39" si="16">SUM(AH14:AH38)</f>
        <v>12</v>
      </c>
      <c r="AI39" s="3">
        <f t="shared" ref="AI39" si="17">SUM(AI14:AI38)</f>
        <v>8</v>
      </c>
      <c r="AJ39" s="3">
        <f t="shared" ref="AJ39" si="18">SUM(AJ14:AJ38)</f>
        <v>6</v>
      </c>
      <c r="AK39" s="3">
        <f t="shared" ref="AK39:AL39" si="19">SUM(AK14:AK38)</f>
        <v>13</v>
      </c>
      <c r="AL39" s="3">
        <f t="shared" si="19"/>
        <v>6</v>
      </c>
      <c r="AM39" s="3">
        <f t="shared" ref="AM39" ca="1" si="20">SUM(AM14:AM38)</f>
        <v>5</v>
      </c>
      <c r="AN39" s="3">
        <f t="shared" ref="AN39" si="21">SUM(AN14:AN38)</f>
        <v>18</v>
      </c>
      <c r="AO39" s="3">
        <f t="shared" ref="AO39" si="22">SUM(AO14:AO38)</f>
        <v>2</v>
      </c>
      <c r="AP39" s="3">
        <f t="shared" ref="AP39" si="23">SUM(AP14:AP38)</f>
        <v>3</v>
      </c>
      <c r="AQ39" s="3">
        <f t="shared" ref="AQ39" si="24">SUM(AQ14:AQ38)</f>
        <v>18</v>
      </c>
      <c r="AR39" s="3">
        <f t="shared" ref="AR39" si="25">SUM(AR14:AR38)</f>
        <v>4</v>
      </c>
      <c r="AS39" s="3">
        <f t="shared" ref="AS39:AT39" si="26">SUM(AS14:AS38)</f>
        <v>3</v>
      </c>
      <c r="AT39" s="3">
        <f t="shared" si="26"/>
        <v>18</v>
      </c>
      <c r="AU39" s="3">
        <f t="shared" ref="AU39" si="27">SUM(AU14:AU38)</f>
        <v>4</v>
      </c>
      <c r="AV39" s="3">
        <f t="shared" ref="AV39" si="28">SUM(AV14:AV38)</f>
        <v>3</v>
      </c>
      <c r="AW39" s="3">
        <f t="shared" ref="AW39" si="29">SUM(AW14:AW38)</f>
        <v>18</v>
      </c>
      <c r="AX39" s="3">
        <f t="shared" ref="AX39:AY39" si="30">SUM(AX14:AX38)</f>
        <v>4</v>
      </c>
      <c r="AY39" s="3">
        <f t="shared" si="30"/>
        <v>3</v>
      </c>
      <c r="AZ39" s="3">
        <f t="shared" ref="AZ39" si="31">SUM(AZ14:AZ38)</f>
        <v>18</v>
      </c>
      <c r="BA39" s="3">
        <f t="shared" ref="BA39" si="32">SUM(BA14:BA38)</f>
        <v>4</v>
      </c>
      <c r="BB39" s="3">
        <f t="shared" ref="BB39" si="33">SUM(BB14:BB38)</f>
        <v>10</v>
      </c>
      <c r="BC39" s="3">
        <f t="shared" ref="BC39:BD39" si="34">SUM(BC14:BC38)</f>
        <v>10</v>
      </c>
      <c r="BD39" s="3">
        <f t="shared" si="34"/>
        <v>5</v>
      </c>
      <c r="BE39" s="3">
        <f t="shared" ref="BE39" si="35">SUM(BE14:BE38)</f>
        <v>7</v>
      </c>
      <c r="BF39" s="3">
        <f t="shared" ref="BF39" si="36">SUM(BF14:BF38)</f>
        <v>17</v>
      </c>
      <c r="BG39" s="3">
        <f t="shared" ref="BG39" si="37">SUM(BG14:BG38)</f>
        <v>1</v>
      </c>
      <c r="BH39" s="3">
        <f t="shared" ref="BH39" si="38">SUM(BH14:BH38)</f>
        <v>3</v>
      </c>
      <c r="BI39" s="3">
        <f t="shared" ref="BI39" si="39">SUM(BI14:BI38)</f>
        <v>21</v>
      </c>
      <c r="BJ39" s="3">
        <f t="shared" ref="BJ39:BK39" si="40">SUM(BJ14:BJ38)</f>
        <v>1</v>
      </c>
      <c r="BK39" s="3">
        <f t="shared" si="40"/>
        <v>6</v>
      </c>
      <c r="BL39" s="3">
        <f t="shared" ref="BL39" si="41">SUM(BL14:BL38)</f>
        <v>16</v>
      </c>
      <c r="BM39" s="3">
        <f t="shared" ref="BM39" si="42">SUM(BM14:BM38)</f>
        <v>3</v>
      </c>
      <c r="BN39" s="3">
        <f t="shared" ref="BN39" si="43">SUM(BN14:BN38)</f>
        <v>3</v>
      </c>
      <c r="BO39" s="3">
        <f t="shared" ref="BO39:BP39" si="44">SUM(BO14:BO38)</f>
        <v>15</v>
      </c>
      <c r="BP39" s="3">
        <f t="shared" si="44"/>
        <v>7</v>
      </c>
      <c r="BQ39" s="3">
        <f t="shared" ref="BQ39" si="45">SUM(BQ14:BQ38)</f>
        <v>3</v>
      </c>
      <c r="BR39" s="3">
        <f t="shared" ref="BR39" si="46">SUM(BR14:BR38)</f>
        <v>18</v>
      </c>
      <c r="BS39" s="3">
        <f t="shared" ref="BS39" si="47">SUM(BS14:BS38)</f>
        <v>4</v>
      </c>
      <c r="BT39" s="3">
        <f t="shared" ref="BT39:BU39" si="48">SUM(BT14:BT38)</f>
        <v>4</v>
      </c>
      <c r="BU39" s="3">
        <f t="shared" si="48"/>
        <v>20</v>
      </c>
      <c r="BV39" s="3">
        <f t="shared" ref="BV39" si="49">SUM(BV14:BV38)</f>
        <v>1</v>
      </c>
      <c r="BW39" s="3">
        <f t="shared" ref="BW39" si="50">SUM(BW14:BW38)</f>
        <v>3</v>
      </c>
      <c r="BX39" s="3">
        <f t="shared" ref="BX39" si="51">SUM(BX14:BX38)</f>
        <v>19</v>
      </c>
      <c r="BY39" s="3">
        <f t="shared" ref="BY39:BZ39" si="52">SUM(BY14:BY38)</f>
        <v>3</v>
      </c>
      <c r="BZ39" s="3">
        <f t="shared" si="52"/>
        <v>3</v>
      </c>
      <c r="CA39" s="3">
        <f t="shared" ref="CA39" si="53">SUM(CA14:CA38)</f>
        <v>14</v>
      </c>
      <c r="CB39" s="3">
        <f t="shared" ref="CB39" si="54">SUM(CB14:CB38)</f>
        <v>8</v>
      </c>
      <c r="CC39" s="3">
        <f t="shared" ref="CC39:CD39" si="55">SUM(CC14:CC38)</f>
        <v>3</v>
      </c>
      <c r="CD39" s="3">
        <f t="shared" si="55"/>
        <v>14</v>
      </c>
      <c r="CE39" s="3">
        <f t="shared" ref="CE39" si="56">SUM(CE14:CE38)</f>
        <v>8</v>
      </c>
      <c r="CF39" s="3">
        <f t="shared" ref="CF39" si="57">SUM(CF14:CF38)</f>
        <v>3</v>
      </c>
      <c r="CG39" s="3">
        <f t="shared" ref="CG39:CH39" si="58">SUM(CG14:CG38)</f>
        <v>14</v>
      </c>
      <c r="CH39" s="3">
        <f t="shared" si="58"/>
        <v>8</v>
      </c>
      <c r="CI39" s="3">
        <f t="shared" ref="CI39" si="59">SUM(CI14:CI38)</f>
        <v>6</v>
      </c>
      <c r="CJ39" s="3">
        <f t="shared" ref="CJ39" si="60">SUM(CJ14:CJ38)</f>
        <v>13</v>
      </c>
      <c r="CK39" s="3">
        <f t="shared" ref="CK39" si="61">SUM(CK14:CK38)</f>
        <v>6</v>
      </c>
      <c r="CL39" s="3">
        <f>SUM(CL14:CL38)</f>
        <v>3</v>
      </c>
      <c r="CM39" s="3">
        <f t="shared" ref="CM39:CN39" si="62">SUM(CM14:CM38)</f>
        <v>14</v>
      </c>
      <c r="CN39" s="3">
        <f t="shared" si="62"/>
        <v>8</v>
      </c>
      <c r="CO39" s="3">
        <f t="shared" ref="CO39" si="63">SUM(CO14:CO38)</f>
        <v>3</v>
      </c>
      <c r="CP39" s="3">
        <f t="shared" ref="CP39" si="64">SUM(CP14:CP38)</f>
        <v>19</v>
      </c>
      <c r="CQ39" s="3">
        <f t="shared" ref="CQ39:CR39" si="65">SUM(CQ14:CQ38)</f>
        <v>3</v>
      </c>
      <c r="CR39" s="3">
        <f t="shared" si="65"/>
        <v>3</v>
      </c>
      <c r="CS39" s="3">
        <f t="shared" ref="CS39" si="66">SUM(CS14:CS38)</f>
        <v>20</v>
      </c>
      <c r="CT39" s="3">
        <f t="shared" ref="CT39" si="67">SUM(CT14:CT38)</f>
        <v>2</v>
      </c>
      <c r="CU39" s="3">
        <f t="shared" ref="CU39" si="68">SUM(CU14:CU38)</f>
        <v>3</v>
      </c>
      <c r="CV39" s="3">
        <f t="shared" ref="CV39" si="69">SUM(CV14:CV38)</f>
        <v>14</v>
      </c>
      <c r="CW39" s="3">
        <f t="shared" ref="CW39" si="70">SUM(CW14:CW38)</f>
        <v>8</v>
      </c>
      <c r="CX39" s="3">
        <f t="shared" ref="CX39:CY39" si="71">SUM(CX14:CX38)</f>
        <v>18</v>
      </c>
      <c r="CY39" s="3">
        <f t="shared" si="71"/>
        <v>7</v>
      </c>
      <c r="CZ39" s="3">
        <f t="shared" ref="CZ39" si="72">SUM(CZ14:CZ38)</f>
        <v>0</v>
      </c>
      <c r="DA39" s="3">
        <f t="shared" ref="DA39" si="73">SUM(DA14:DA38)</f>
        <v>4</v>
      </c>
      <c r="DB39" s="3">
        <f t="shared" ref="DB39:DC39" si="74">SUM(DB14:DB38)</f>
        <v>14</v>
      </c>
      <c r="DC39" s="3">
        <f t="shared" si="74"/>
        <v>7</v>
      </c>
      <c r="DD39" s="3">
        <f t="shared" ref="DD39" si="75">SUM(DD14:DD38)</f>
        <v>4</v>
      </c>
      <c r="DE39" s="3">
        <f t="shared" ref="DE39" si="76">SUM(DE14:DE38)</f>
        <v>14</v>
      </c>
      <c r="DF39" s="3">
        <f t="shared" ref="DF39" si="77">SUM(DF14:DF38)</f>
        <v>7</v>
      </c>
      <c r="DG39" s="3">
        <f t="shared" ref="DG39:DH39" si="78">SUM(DG14:DG38)</f>
        <v>14</v>
      </c>
      <c r="DH39" s="3">
        <f t="shared" si="78"/>
        <v>11</v>
      </c>
      <c r="DI39" s="3">
        <f t="shared" ref="DI39" si="79">SUM(DI14:DI38)</f>
        <v>0</v>
      </c>
      <c r="DJ39" s="3">
        <f t="shared" ref="DJ39" si="80">SUM(DJ14:DJ38)</f>
        <v>5</v>
      </c>
      <c r="DK39" s="3">
        <f t="shared" ref="DK39" si="81">SUM(DK14:DK38)</f>
        <v>16</v>
      </c>
      <c r="DL39" s="3">
        <f t="shared" ref="DL39" si="82">SUM(DL14:DL38)</f>
        <v>4</v>
      </c>
      <c r="DM39" s="3">
        <f t="shared" ref="DM39" si="83">SUM(DM14:DM38)</f>
        <v>8</v>
      </c>
      <c r="DN39" s="3">
        <f t="shared" ref="DN39:DO39" si="84">SUM(DN14:DN38)</f>
        <v>11</v>
      </c>
      <c r="DO39" s="3">
        <f t="shared" si="84"/>
        <v>6</v>
      </c>
      <c r="DP39" s="3">
        <f t="shared" ref="DP39" si="85">SUM(DP14:DP38)</f>
        <v>4</v>
      </c>
      <c r="DQ39" s="3">
        <f t="shared" ref="DQ39" si="86">SUM(DQ14:DQ38)</f>
        <v>16</v>
      </c>
      <c r="DR39" s="3">
        <f t="shared" ref="DR39" si="87">SUM(DR14:DR38)</f>
        <v>5</v>
      </c>
    </row>
    <row r="40" spans="1:122" ht="37.5" customHeight="1" x14ac:dyDescent="0.25">
      <c r="A40" s="56" t="s">
        <v>794</v>
      </c>
      <c r="B40" s="57"/>
      <c r="C40" s="10">
        <f>C39/25%</f>
        <v>20</v>
      </c>
      <c r="D40" s="10">
        <f t="shared" ref="D40:E40" si="88">D39/25%</f>
        <v>68</v>
      </c>
      <c r="E40" s="10">
        <f t="shared" si="88"/>
        <v>12</v>
      </c>
      <c r="F40" s="10">
        <f t="shared" ref="F40" si="89">F39/25%</f>
        <v>8</v>
      </c>
      <c r="G40" s="10">
        <f t="shared" ref="G40" si="90">G39/25%</f>
        <v>80</v>
      </c>
      <c r="H40" s="10">
        <f t="shared" ref="H40" si="91">H39/25%</f>
        <v>12</v>
      </c>
      <c r="I40" s="10">
        <f t="shared" ref="I40" si="92">I39/25%</f>
        <v>20</v>
      </c>
      <c r="J40" s="10">
        <f t="shared" ref="J40" si="93">J39/25%</f>
        <v>76</v>
      </c>
      <c r="K40" s="10">
        <f t="shared" ref="K40" si="94">K39/25%</f>
        <v>4</v>
      </c>
      <c r="L40" s="10">
        <f t="shared" ref="L40:M40" si="95">L39/25%</f>
        <v>12</v>
      </c>
      <c r="M40" s="10">
        <f t="shared" si="95"/>
        <v>84</v>
      </c>
      <c r="N40" s="10">
        <f t="shared" ref="N40" si="96">N39/25%</f>
        <v>4</v>
      </c>
      <c r="O40" s="10">
        <f t="shared" ref="O40" si="97">O39/25%</f>
        <v>52</v>
      </c>
      <c r="P40" s="10">
        <f t="shared" ref="P40" si="98">P39/25%</f>
        <v>32</v>
      </c>
      <c r="Q40" s="10">
        <f t="shared" ref="Q40:R40" si="99">Q39/25%</f>
        <v>16</v>
      </c>
      <c r="R40" s="10">
        <f t="shared" si="99"/>
        <v>8</v>
      </c>
      <c r="S40" s="10">
        <f t="shared" ref="S40" si="100">S39/25%</f>
        <v>68</v>
      </c>
      <c r="T40" s="10">
        <f t="shared" ref="T40" si="101">T39/25%</f>
        <v>24</v>
      </c>
      <c r="U40" s="10">
        <f t="shared" ref="U40:V40" si="102">U39/25%</f>
        <v>24</v>
      </c>
      <c r="V40" s="10">
        <f t="shared" si="102"/>
        <v>52</v>
      </c>
      <c r="W40" s="10">
        <f t="shared" ref="W40" si="103">W39/25%</f>
        <v>24</v>
      </c>
      <c r="X40" s="10">
        <f t="shared" ref="X40" si="104">X39/25%</f>
        <v>12</v>
      </c>
      <c r="Y40" s="10">
        <f t="shared" ref="Y40" si="105">Y39/25%</f>
        <v>48</v>
      </c>
      <c r="Z40" s="10">
        <f t="shared" ref="Z40" si="106">Z39/25%</f>
        <v>40</v>
      </c>
      <c r="AA40" s="10">
        <f t="shared" ref="AA40" si="107">AA39/25%</f>
        <v>16</v>
      </c>
      <c r="AB40" s="10">
        <f t="shared" ref="AB40:AC40" si="108">AB39/25%</f>
        <v>36</v>
      </c>
      <c r="AC40" s="10">
        <f t="shared" si="108"/>
        <v>48</v>
      </c>
      <c r="AD40" s="10">
        <f t="shared" ref="AD40" si="109">AD39/25%</f>
        <v>16</v>
      </c>
      <c r="AE40" s="10">
        <f t="shared" ref="AE40" si="110">AE39/25%</f>
        <v>32</v>
      </c>
      <c r="AF40" s="10">
        <f t="shared" ref="AF40:AG40" si="111">AF39/25%</f>
        <v>52</v>
      </c>
      <c r="AG40" s="10">
        <f t="shared" si="111"/>
        <v>20</v>
      </c>
      <c r="AH40" s="10">
        <f t="shared" ref="AH40" si="112">AH39/25%</f>
        <v>48</v>
      </c>
      <c r="AI40" s="10">
        <f t="shared" ref="AI40" si="113">AI39/25%</f>
        <v>32</v>
      </c>
      <c r="AJ40" s="10">
        <f t="shared" ref="AJ40" si="114">AJ39/25%</f>
        <v>24</v>
      </c>
      <c r="AK40" s="10">
        <f t="shared" ref="AK40:AL40" si="115">AK39/25%</f>
        <v>52</v>
      </c>
      <c r="AL40" s="10">
        <f t="shared" si="115"/>
        <v>24</v>
      </c>
      <c r="AM40" s="10">
        <f t="shared" ref="AM40" ca="1" si="116">AM39/25%</f>
        <v>20</v>
      </c>
      <c r="AN40" s="10">
        <f t="shared" ref="AN40" si="117">AN39/25%</f>
        <v>72</v>
      </c>
      <c r="AO40" s="10">
        <f t="shared" ref="AO40" si="118">AO39/25%</f>
        <v>8</v>
      </c>
      <c r="AP40" s="10">
        <f t="shared" ref="AP40" si="119">AP39/25%</f>
        <v>12</v>
      </c>
      <c r="AQ40" s="10">
        <f t="shared" ref="AQ40" si="120">AQ39/25%</f>
        <v>72</v>
      </c>
      <c r="AR40" s="10">
        <f t="shared" ref="AR40" si="121">AR39/25%</f>
        <v>16</v>
      </c>
      <c r="AS40" s="10">
        <f t="shared" ref="AS40:AT40" si="122">AS39/25%</f>
        <v>12</v>
      </c>
      <c r="AT40" s="10">
        <f t="shared" si="122"/>
        <v>72</v>
      </c>
      <c r="AU40" s="10">
        <f t="shared" ref="AU40" si="123">AU39/25%</f>
        <v>16</v>
      </c>
      <c r="AV40" s="10">
        <f t="shared" ref="AV40" si="124">AV39/25%</f>
        <v>12</v>
      </c>
      <c r="AW40" s="10">
        <f t="shared" ref="AW40" si="125">AW39/25%</f>
        <v>72</v>
      </c>
      <c r="AX40" s="10">
        <f t="shared" ref="AX40:AY40" si="126">AX39/25%</f>
        <v>16</v>
      </c>
      <c r="AY40" s="10">
        <f t="shared" si="126"/>
        <v>12</v>
      </c>
      <c r="AZ40" s="10">
        <f t="shared" ref="AZ40" si="127">AZ39/25%</f>
        <v>72</v>
      </c>
      <c r="BA40" s="10">
        <f t="shared" ref="BA40" si="128">BA39/25%</f>
        <v>16</v>
      </c>
      <c r="BB40" s="10">
        <f t="shared" ref="BB40" si="129">BB39/25%</f>
        <v>40</v>
      </c>
      <c r="BC40" s="10">
        <f t="shared" ref="BC40:BD40" si="130">BC39/25%</f>
        <v>40</v>
      </c>
      <c r="BD40" s="10">
        <f t="shared" si="130"/>
        <v>20</v>
      </c>
      <c r="BE40" s="10">
        <f t="shared" ref="BE40" si="131">BE39/25%</f>
        <v>28</v>
      </c>
      <c r="BF40" s="10">
        <f t="shared" ref="BF40" si="132">BF39/25%</f>
        <v>68</v>
      </c>
      <c r="BG40" s="10">
        <f t="shared" ref="BG40" si="133">BG39/25%</f>
        <v>4</v>
      </c>
      <c r="BH40" s="10">
        <f t="shared" ref="BH40" si="134">BH39/25%</f>
        <v>12</v>
      </c>
      <c r="BI40" s="10">
        <f t="shared" ref="BI40" si="135">BI39/25%</f>
        <v>84</v>
      </c>
      <c r="BJ40" s="10">
        <f t="shared" ref="BJ40:BK40" si="136">BJ39/25%</f>
        <v>4</v>
      </c>
      <c r="BK40" s="10">
        <f t="shared" si="136"/>
        <v>24</v>
      </c>
      <c r="BL40" s="10">
        <f t="shared" ref="BL40" si="137">BL39/25%</f>
        <v>64</v>
      </c>
      <c r="BM40" s="10">
        <f t="shared" ref="BM40" si="138">BM39/25%</f>
        <v>12</v>
      </c>
      <c r="BN40" s="10">
        <f t="shared" ref="BN40" si="139">BN39/25%</f>
        <v>12</v>
      </c>
      <c r="BO40" s="10">
        <f t="shared" ref="BO40:BP40" si="140">BO39/25%</f>
        <v>60</v>
      </c>
      <c r="BP40" s="10">
        <f t="shared" si="140"/>
        <v>28</v>
      </c>
      <c r="BQ40" s="10">
        <f t="shared" ref="BQ40" si="141">BQ39/25%</f>
        <v>12</v>
      </c>
      <c r="BR40" s="10">
        <f t="shared" ref="BR40" si="142">BR39/25%</f>
        <v>72</v>
      </c>
      <c r="BS40" s="10">
        <f t="shared" ref="BS40" si="143">BS39/25%</f>
        <v>16</v>
      </c>
      <c r="BT40" s="10">
        <f t="shared" ref="BT40:BU40" si="144">BT39/25%</f>
        <v>16</v>
      </c>
      <c r="BU40" s="10">
        <f t="shared" si="144"/>
        <v>80</v>
      </c>
      <c r="BV40" s="10">
        <f t="shared" ref="BV40" si="145">BV39/25%</f>
        <v>4</v>
      </c>
      <c r="BW40" s="10">
        <f t="shared" ref="BW40" si="146">BW39/25%</f>
        <v>12</v>
      </c>
      <c r="BX40" s="10">
        <f t="shared" ref="BX40" si="147">BX39/25%</f>
        <v>76</v>
      </c>
      <c r="BY40" s="10">
        <f t="shared" ref="BY40:BZ40" si="148">BY39/25%</f>
        <v>12</v>
      </c>
      <c r="BZ40" s="10">
        <f t="shared" si="148"/>
        <v>12</v>
      </c>
      <c r="CA40" s="10">
        <f t="shared" ref="CA40" si="149">CA39/25%</f>
        <v>56</v>
      </c>
      <c r="CB40" s="10">
        <f t="shared" ref="CB40" si="150">CB39/25%</f>
        <v>32</v>
      </c>
      <c r="CC40" s="10">
        <f t="shared" ref="CC40:CD40" si="151">CC39/25%</f>
        <v>12</v>
      </c>
      <c r="CD40" s="10">
        <f t="shared" si="151"/>
        <v>56</v>
      </c>
      <c r="CE40" s="10">
        <f t="shared" ref="CE40" si="152">CE39/25%</f>
        <v>32</v>
      </c>
      <c r="CF40" s="10">
        <f t="shared" ref="CF40" si="153">CF39/25%</f>
        <v>12</v>
      </c>
      <c r="CG40" s="10">
        <f t="shared" ref="CG40:CH40" si="154">CG39/25%</f>
        <v>56</v>
      </c>
      <c r="CH40" s="10">
        <f t="shared" si="154"/>
        <v>32</v>
      </c>
      <c r="CI40" s="10">
        <f t="shared" ref="CI40" si="155">CI39/25%</f>
        <v>24</v>
      </c>
      <c r="CJ40" s="10">
        <f t="shared" ref="CJ40" si="156">CJ39/25%</f>
        <v>52</v>
      </c>
      <c r="CK40" s="10">
        <f t="shared" ref="CK40" si="157">CK39/25%</f>
        <v>24</v>
      </c>
      <c r="CL40" s="10">
        <f t="shared" ref="CL40" si="158">CL39/25%</f>
        <v>12</v>
      </c>
      <c r="CM40" s="10">
        <f t="shared" ref="CM40:CN40" si="159">CM39/25%</f>
        <v>56</v>
      </c>
      <c r="CN40" s="10">
        <f t="shared" si="159"/>
        <v>32</v>
      </c>
      <c r="CO40" s="10">
        <f t="shared" ref="CO40" si="160">CO39/25%</f>
        <v>12</v>
      </c>
      <c r="CP40" s="10">
        <f t="shared" ref="CP40" si="161">CP39/25%</f>
        <v>76</v>
      </c>
      <c r="CQ40" s="10">
        <f t="shared" ref="CQ40:CR40" si="162">CQ39/25%</f>
        <v>12</v>
      </c>
      <c r="CR40" s="10">
        <f t="shared" si="162"/>
        <v>12</v>
      </c>
      <c r="CS40" s="10">
        <f t="shared" ref="CS40" si="163">CS39/25%</f>
        <v>80</v>
      </c>
      <c r="CT40" s="10">
        <f t="shared" ref="CT40" si="164">CT39/25%</f>
        <v>8</v>
      </c>
      <c r="CU40" s="10">
        <f t="shared" ref="CU40" si="165">CU39/25%</f>
        <v>12</v>
      </c>
      <c r="CV40" s="10">
        <f t="shared" ref="CV40" si="166">CV39/25%</f>
        <v>56</v>
      </c>
      <c r="CW40" s="10">
        <f t="shared" ref="CW40" si="167">CW39/25%</f>
        <v>32</v>
      </c>
      <c r="CX40" s="10">
        <f t="shared" ref="CX40:CY40" si="168">CX39/25%</f>
        <v>72</v>
      </c>
      <c r="CY40" s="10">
        <f t="shared" si="168"/>
        <v>28</v>
      </c>
      <c r="CZ40" s="10">
        <f t="shared" ref="CZ40" si="169">CZ39/25%</f>
        <v>0</v>
      </c>
      <c r="DA40" s="10">
        <f t="shared" ref="DA40" si="170">DA39/25%</f>
        <v>16</v>
      </c>
      <c r="DB40" s="10">
        <f t="shared" ref="DB40:DC40" si="171">DB39/25%</f>
        <v>56</v>
      </c>
      <c r="DC40" s="10">
        <f t="shared" si="171"/>
        <v>28</v>
      </c>
      <c r="DD40" s="10">
        <f t="shared" ref="DD40" si="172">DD39/25%</f>
        <v>16</v>
      </c>
      <c r="DE40" s="10">
        <f t="shared" ref="DE40" si="173">DE39/25%</f>
        <v>56</v>
      </c>
      <c r="DF40" s="10">
        <f t="shared" ref="DF40" si="174">DF39/25%</f>
        <v>28</v>
      </c>
      <c r="DG40" s="10">
        <f t="shared" ref="DG40:DH40" si="175">DG39/25%</f>
        <v>56</v>
      </c>
      <c r="DH40" s="10">
        <f t="shared" si="175"/>
        <v>44</v>
      </c>
      <c r="DI40" s="10">
        <f t="shared" ref="DI40" si="176">DI39/25%</f>
        <v>0</v>
      </c>
      <c r="DJ40" s="10">
        <f t="shared" ref="DJ40" si="177">DJ39/25%</f>
        <v>20</v>
      </c>
      <c r="DK40" s="10">
        <f t="shared" ref="DK40" si="178">DK39/25%</f>
        <v>64</v>
      </c>
      <c r="DL40" s="10">
        <f t="shared" ref="DL40" si="179">DL39/25%</f>
        <v>16</v>
      </c>
      <c r="DM40" s="10">
        <f t="shared" ref="DM40" si="180">DM39/25%</f>
        <v>32</v>
      </c>
      <c r="DN40" s="10">
        <f t="shared" ref="DN40:DO40" si="181">DN39/25%</f>
        <v>44</v>
      </c>
      <c r="DO40" s="10">
        <f t="shared" si="181"/>
        <v>24</v>
      </c>
      <c r="DP40" s="10">
        <f t="shared" ref="DP40" si="182">DP39/25%</f>
        <v>16</v>
      </c>
      <c r="DQ40" s="10">
        <f t="shared" ref="DQ40" si="183">DQ39/25%</f>
        <v>64</v>
      </c>
      <c r="DR40" s="10">
        <f t="shared" ref="DR40" si="184">DR39/25%</f>
        <v>20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 s="33">
        <f>(C39+F39+I39+L39)/4</f>
        <v>3.75</v>
      </c>
      <c r="E43">
        <v>16</v>
      </c>
    </row>
    <row r="44" spans="1:122" x14ac:dyDescent="0.25">
      <c r="B44" t="s">
        <v>766</v>
      </c>
      <c r="C44" t="s">
        <v>777</v>
      </c>
      <c r="D44" s="33">
        <f>(D39+G39+J39+M39)/4</f>
        <v>19.25</v>
      </c>
      <c r="E44">
        <v>76</v>
      </c>
    </row>
    <row r="45" spans="1:122" x14ac:dyDescent="0.25">
      <c r="B45" t="s">
        <v>767</v>
      </c>
      <c r="C45" t="s">
        <v>777</v>
      </c>
      <c r="D45">
        <f>(E39+H39+K39+N39)/4</f>
        <v>2</v>
      </c>
      <c r="E45">
        <v>8</v>
      </c>
    </row>
    <row r="47" spans="1:122" x14ac:dyDescent="0.25">
      <c r="B47" t="s">
        <v>764</v>
      </c>
      <c r="C47" t="s">
        <v>778</v>
      </c>
      <c r="D47" s="33">
        <f>(O39+R39+U39+X39+AA39+AD39+AG39+AJ39)/8</f>
        <v>5.375</v>
      </c>
      <c r="E47">
        <v>20</v>
      </c>
    </row>
    <row r="48" spans="1:122" x14ac:dyDescent="0.25">
      <c r="B48" t="s">
        <v>766</v>
      </c>
      <c r="C48" t="s">
        <v>778</v>
      </c>
      <c r="D48" s="33">
        <f>(P39+S39+V39+Y39+AB39+AE39+AH39+AK39)/8</f>
        <v>11.5</v>
      </c>
      <c r="E48">
        <v>48</v>
      </c>
    </row>
    <row r="49" spans="2:5" x14ac:dyDescent="0.25">
      <c r="B49" t="s">
        <v>767</v>
      </c>
      <c r="C49" t="s">
        <v>778</v>
      </c>
      <c r="D49" s="33">
        <f>(Q39+T39+W39+Z39+AC39+AF39+AI39+AL39)/8</f>
        <v>8.125</v>
      </c>
      <c r="E49">
        <v>32</v>
      </c>
    </row>
    <row r="51" spans="2:5" x14ac:dyDescent="0.25">
      <c r="B51" t="s">
        <v>764</v>
      </c>
      <c r="C51" t="s">
        <v>779</v>
      </c>
      <c r="D51" s="33">
        <v>3</v>
      </c>
      <c r="E51">
        <v>12</v>
      </c>
    </row>
    <row r="52" spans="2:5" x14ac:dyDescent="0.25">
      <c r="B52" t="s">
        <v>766</v>
      </c>
      <c r="C52" t="s">
        <v>779</v>
      </c>
      <c r="D52">
        <f>(AN39+AQ39+AT39+AW39)/4</f>
        <v>18</v>
      </c>
      <c r="E52">
        <v>72</v>
      </c>
    </row>
    <row r="53" spans="2:5" x14ac:dyDescent="0.25">
      <c r="B53" t="s">
        <v>767</v>
      </c>
      <c r="C53" t="s">
        <v>779</v>
      </c>
      <c r="D53" s="33">
        <f>(AO39+AR39+AU39+AX39)/4</f>
        <v>3.5</v>
      </c>
      <c r="E53">
        <v>16</v>
      </c>
    </row>
    <row r="55" spans="2:5" x14ac:dyDescent="0.25">
      <c r="B55" t="s">
        <v>764</v>
      </c>
      <c r="C55" t="s">
        <v>780</v>
      </c>
      <c r="D55" s="33">
        <f>(AY39+BB39+BE39+BH39+BK39+BN39+BQ39+BT39+BW39+BZ39+CC39+CF39+CI39+CL39+CO39+CR39+CU39+CX39+DA39+DD39)/20</f>
        <v>4.75</v>
      </c>
      <c r="E55">
        <v>20</v>
      </c>
    </row>
    <row r="56" spans="2:5" x14ac:dyDescent="0.25">
      <c r="B56" t="s">
        <v>766</v>
      </c>
      <c r="C56" t="s">
        <v>780</v>
      </c>
      <c r="D56" s="33">
        <f>(AZ39+BC39+BF39+BI39+BL39+BO39+BR39+BU39+BX39+CA39+CD39+CG39+CJ39+CM39+CP39+CS39+CV39+CY39+DB39+DE39)/20</f>
        <v>15.55</v>
      </c>
      <c r="E56">
        <v>64</v>
      </c>
    </row>
    <row r="57" spans="2:5" x14ac:dyDescent="0.25">
      <c r="B57" t="s">
        <v>767</v>
      </c>
      <c r="C57" t="s">
        <v>780</v>
      </c>
      <c r="D57" s="33">
        <v>4</v>
      </c>
      <c r="E57">
        <v>16</v>
      </c>
    </row>
    <row r="59" spans="2:5" x14ac:dyDescent="0.25">
      <c r="B59" t="s">
        <v>764</v>
      </c>
      <c r="C59" t="s">
        <v>781</v>
      </c>
      <c r="D59" s="33">
        <f>(DG39+DJ39+DM39+DP39)/4</f>
        <v>7.75</v>
      </c>
      <c r="E59">
        <v>32</v>
      </c>
    </row>
    <row r="60" spans="2:5" x14ac:dyDescent="0.25">
      <c r="B60" t="s">
        <v>766</v>
      </c>
      <c r="C60" t="s">
        <v>781</v>
      </c>
      <c r="D60" s="33">
        <f>(DH39+DK39+DN39+DQ39)/4</f>
        <v>13.5</v>
      </c>
      <c r="E60">
        <v>56</v>
      </c>
    </row>
    <row r="61" spans="2:5" x14ac:dyDescent="0.25">
      <c r="B61" t="s">
        <v>767</v>
      </c>
      <c r="C61" t="s">
        <v>781</v>
      </c>
      <c r="D61" s="33">
        <v>3</v>
      </c>
      <c r="E61">
        <v>12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opLeftCell="A26" workbookViewId="0">
      <selection activeCell="E43" sqref="E43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1" t="s">
        <v>0</v>
      </c>
      <c r="B4" s="61" t="s">
        <v>170</v>
      </c>
      <c r="C4" s="112" t="s">
        <v>319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77" t="s">
        <v>321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73" t="s">
        <v>880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8" t="s">
        <v>329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107" t="s">
        <v>326</v>
      </c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</row>
    <row r="5" spans="1:167" ht="15.75" customHeight="1" x14ac:dyDescent="0.25">
      <c r="A5" s="61"/>
      <c r="B5" s="6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84" t="s">
        <v>322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74" t="s">
        <v>323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6"/>
      <c r="AV5" s="74" t="s">
        <v>379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6"/>
      <c r="BK5" s="84" t="s">
        <v>380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6"/>
      <c r="BZ5" s="84" t="s">
        <v>330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3" t="s">
        <v>325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80" t="s">
        <v>331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74" t="s">
        <v>332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6"/>
      <c r="EH5" s="123" t="s">
        <v>43</v>
      </c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5"/>
      <c r="EW5" s="80" t="s">
        <v>327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 ht="15.75" hidden="1" x14ac:dyDescent="0.25">
      <c r="A6" s="61"/>
      <c r="B6" s="61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1"/>
      <c r="B7" s="61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1"/>
      <c r="B8" s="61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1"/>
      <c r="B9" s="61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1"/>
      <c r="B10" s="61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1"/>
      <c r="B11" s="61"/>
      <c r="C11" s="63" t="s">
        <v>60</v>
      </c>
      <c r="D11" s="64" t="s">
        <v>2</v>
      </c>
      <c r="E11" s="64" t="s">
        <v>3</v>
      </c>
      <c r="F11" s="63" t="s">
        <v>83</v>
      </c>
      <c r="G11" s="64" t="s">
        <v>3</v>
      </c>
      <c r="H11" s="64" t="s">
        <v>9</v>
      </c>
      <c r="I11" s="64" t="s">
        <v>61</v>
      </c>
      <c r="J11" s="64" t="s">
        <v>10</v>
      </c>
      <c r="K11" s="64" t="s">
        <v>11</v>
      </c>
      <c r="L11" s="84" t="s">
        <v>62</v>
      </c>
      <c r="M11" s="85"/>
      <c r="N11" s="85"/>
      <c r="O11" s="104" t="s">
        <v>63</v>
      </c>
      <c r="P11" s="104"/>
      <c r="Q11" s="104"/>
      <c r="R11" s="63" t="s">
        <v>64</v>
      </c>
      <c r="S11" s="64"/>
      <c r="T11" s="64"/>
      <c r="U11" s="66" t="s">
        <v>971</v>
      </c>
      <c r="V11" s="67"/>
      <c r="W11" s="63"/>
      <c r="X11" s="64" t="s">
        <v>973</v>
      </c>
      <c r="Y11" s="64"/>
      <c r="Z11" s="64"/>
      <c r="AA11" s="64" t="s">
        <v>65</v>
      </c>
      <c r="AB11" s="64"/>
      <c r="AC11" s="64"/>
      <c r="AD11" s="64" t="s">
        <v>66</v>
      </c>
      <c r="AE11" s="64"/>
      <c r="AF11" s="64"/>
      <c r="AG11" s="64" t="s">
        <v>67</v>
      </c>
      <c r="AH11" s="64"/>
      <c r="AI11" s="64"/>
      <c r="AJ11" s="64" t="s">
        <v>68</v>
      </c>
      <c r="AK11" s="64"/>
      <c r="AL11" s="64"/>
      <c r="AM11" s="104" t="s">
        <v>69</v>
      </c>
      <c r="AN11" s="104"/>
      <c r="AO11" s="104"/>
      <c r="AP11" s="80" t="s">
        <v>70</v>
      </c>
      <c r="AQ11" s="80"/>
      <c r="AR11" s="80"/>
      <c r="AS11" s="104" t="s">
        <v>71</v>
      </c>
      <c r="AT11" s="104"/>
      <c r="AU11" s="104"/>
      <c r="AV11" s="104" t="s">
        <v>72</v>
      </c>
      <c r="AW11" s="104"/>
      <c r="AX11" s="104"/>
      <c r="AY11" s="104" t="s">
        <v>84</v>
      </c>
      <c r="AZ11" s="104"/>
      <c r="BA11" s="104"/>
      <c r="BB11" s="104" t="s">
        <v>73</v>
      </c>
      <c r="BC11" s="104"/>
      <c r="BD11" s="104"/>
      <c r="BE11" s="104" t="s">
        <v>1003</v>
      </c>
      <c r="BF11" s="104"/>
      <c r="BG11" s="104"/>
      <c r="BH11" s="104" t="s">
        <v>74</v>
      </c>
      <c r="BI11" s="104"/>
      <c r="BJ11" s="104"/>
      <c r="BK11" s="75" t="s">
        <v>373</v>
      </c>
      <c r="BL11" s="75"/>
      <c r="BM11" s="76"/>
      <c r="BN11" s="74" t="s">
        <v>374</v>
      </c>
      <c r="BO11" s="75"/>
      <c r="BP11" s="76"/>
      <c r="BQ11" s="80" t="s">
        <v>375</v>
      </c>
      <c r="BR11" s="80"/>
      <c r="BS11" s="80"/>
      <c r="BT11" s="80" t="s">
        <v>376</v>
      </c>
      <c r="BU11" s="80"/>
      <c r="BV11" s="80"/>
      <c r="BW11" s="80" t="s">
        <v>377</v>
      </c>
      <c r="BX11" s="80"/>
      <c r="BY11" s="74"/>
      <c r="BZ11" s="80" t="s">
        <v>75</v>
      </c>
      <c r="CA11" s="80"/>
      <c r="CB11" s="80"/>
      <c r="CC11" s="80" t="s">
        <v>85</v>
      </c>
      <c r="CD11" s="80"/>
      <c r="CE11" s="80"/>
      <c r="CF11" s="80" t="s">
        <v>76</v>
      </c>
      <c r="CG11" s="80"/>
      <c r="CH11" s="80"/>
      <c r="CI11" s="80" t="s">
        <v>77</v>
      </c>
      <c r="CJ11" s="80"/>
      <c r="CK11" s="80"/>
      <c r="CL11" s="80" t="s">
        <v>78</v>
      </c>
      <c r="CM11" s="80"/>
      <c r="CN11" s="80"/>
      <c r="CO11" s="80" t="s">
        <v>79</v>
      </c>
      <c r="CP11" s="80"/>
      <c r="CQ11" s="80"/>
      <c r="CR11" s="80" t="s">
        <v>80</v>
      </c>
      <c r="CS11" s="80"/>
      <c r="CT11" s="80"/>
      <c r="CU11" s="80" t="s">
        <v>81</v>
      </c>
      <c r="CV11" s="80"/>
      <c r="CW11" s="80"/>
      <c r="CX11" s="74" t="s">
        <v>82</v>
      </c>
      <c r="CY11" s="75"/>
      <c r="CZ11" s="76"/>
      <c r="DA11" s="74" t="s">
        <v>86</v>
      </c>
      <c r="DB11" s="75"/>
      <c r="DC11" s="76"/>
      <c r="DD11" s="74" t="s">
        <v>358</v>
      </c>
      <c r="DE11" s="75"/>
      <c r="DF11" s="76"/>
      <c r="DG11" s="74" t="s">
        <v>359</v>
      </c>
      <c r="DH11" s="75"/>
      <c r="DI11" s="76"/>
      <c r="DJ11" s="74" t="s">
        <v>360</v>
      </c>
      <c r="DK11" s="75"/>
      <c r="DL11" s="76"/>
      <c r="DM11" s="74" t="s">
        <v>361</v>
      </c>
      <c r="DN11" s="75"/>
      <c r="DO11" s="76"/>
      <c r="DP11" s="74" t="s">
        <v>362</v>
      </c>
      <c r="DQ11" s="75"/>
      <c r="DR11" s="76"/>
      <c r="DS11" s="74" t="s">
        <v>363</v>
      </c>
      <c r="DT11" s="75"/>
      <c r="DU11" s="76"/>
      <c r="DV11" s="80" t="s">
        <v>364</v>
      </c>
      <c r="DW11" s="80"/>
      <c r="DX11" s="80"/>
      <c r="DY11" s="80" t="s">
        <v>365</v>
      </c>
      <c r="DZ11" s="80"/>
      <c r="EA11" s="80"/>
      <c r="EB11" s="80" t="s">
        <v>366</v>
      </c>
      <c r="EC11" s="80"/>
      <c r="ED11" s="80"/>
      <c r="EE11" s="80" t="s">
        <v>367</v>
      </c>
      <c r="EF11" s="80"/>
      <c r="EG11" s="80"/>
      <c r="EH11" s="117" t="s">
        <v>368</v>
      </c>
      <c r="EI11" s="118"/>
      <c r="EJ11" s="119"/>
      <c r="EK11" s="117" t="s">
        <v>369</v>
      </c>
      <c r="EL11" s="118"/>
      <c r="EM11" s="119"/>
      <c r="EN11" s="117" t="s">
        <v>370</v>
      </c>
      <c r="EO11" s="118"/>
      <c r="EP11" s="119"/>
      <c r="EQ11" s="117" t="s">
        <v>371</v>
      </c>
      <c r="ER11" s="118"/>
      <c r="ES11" s="119"/>
      <c r="ET11" s="117" t="s">
        <v>372</v>
      </c>
      <c r="EU11" s="118"/>
      <c r="EV11" s="119"/>
      <c r="EW11" s="80" t="s">
        <v>353</v>
      </c>
      <c r="EX11" s="80"/>
      <c r="EY11" s="80"/>
      <c r="EZ11" s="80" t="s">
        <v>354</v>
      </c>
      <c r="FA11" s="80"/>
      <c r="FB11" s="80"/>
      <c r="FC11" s="80" t="s">
        <v>355</v>
      </c>
      <c r="FD11" s="80"/>
      <c r="FE11" s="80"/>
      <c r="FF11" s="80" t="s">
        <v>356</v>
      </c>
      <c r="FG11" s="80"/>
      <c r="FH11" s="80"/>
      <c r="FI11" s="80" t="s">
        <v>357</v>
      </c>
      <c r="FJ11" s="80"/>
      <c r="FK11" s="80"/>
    </row>
    <row r="12" spans="1:167" ht="70.5" customHeight="1" thickBot="1" x14ac:dyDescent="0.3">
      <c r="A12" s="61"/>
      <c r="B12" s="61"/>
      <c r="C12" s="113" t="s">
        <v>957</v>
      </c>
      <c r="D12" s="116"/>
      <c r="E12" s="115"/>
      <c r="F12" s="114" t="s">
        <v>961</v>
      </c>
      <c r="G12" s="114"/>
      <c r="H12" s="115"/>
      <c r="I12" s="113" t="s">
        <v>965</v>
      </c>
      <c r="J12" s="114"/>
      <c r="K12" s="115"/>
      <c r="L12" s="113" t="s">
        <v>967</v>
      </c>
      <c r="M12" s="114"/>
      <c r="N12" s="115"/>
      <c r="O12" s="113" t="s">
        <v>968</v>
      </c>
      <c r="P12" s="114"/>
      <c r="Q12" s="115"/>
      <c r="R12" s="120" t="s">
        <v>970</v>
      </c>
      <c r="S12" s="121"/>
      <c r="T12" s="122"/>
      <c r="U12" s="120" t="s">
        <v>972</v>
      </c>
      <c r="V12" s="121"/>
      <c r="W12" s="122"/>
      <c r="X12" s="120" t="s">
        <v>974</v>
      </c>
      <c r="Y12" s="121"/>
      <c r="Z12" s="122"/>
      <c r="AA12" s="120" t="s">
        <v>975</v>
      </c>
      <c r="AB12" s="121"/>
      <c r="AC12" s="122"/>
      <c r="AD12" s="120" t="s">
        <v>978</v>
      </c>
      <c r="AE12" s="121"/>
      <c r="AF12" s="122"/>
      <c r="AG12" s="120" t="s">
        <v>979</v>
      </c>
      <c r="AH12" s="121"/>
      <c r="AI12" s="122"/>
      <c r="AJ12" s="120" t="s">
        <v>982</v>
      </c>
      <c r="AK12" s="121"/>
      <c r="AL12" s="122"/>
      <c r="AM12" s="120" t="s">
        <v>986</v>
      </c>
      <c r="AN12" s="121"/>
      <c r="AO12" s="122"/>
      <c r="AP12" s="120" t="s">
        <v>990</v>
      </c>
      <c r="AQ12" s="121"/>
      <c r="AR12" s="122"/>
      <c r="AS12" s="120" t="s">
        <v>991</v>
      </c>
      <c r="AT12" s="121"/>
      <c r="AU12" s="122"/>
      <c r="AV12" s="120" t="s">
        <v>992</v>
      </c>
      <c r="AW12" s="121"/>
      <c r="AX12" s="122"/>
      <c r="AY12" s="120" t="s">
        <v>994</v>
      </c>
      <c r="AZ12" s="121"/>
      <c r="BA12" s="122"/>
      <c r="BB12" s="120" t="s">
        <v>996</v>
      </c>
      <c r="BC12" s="121"/>
      <c r="BD12" s="122"/>
      <c r="BE12" s="120" t="s">
        <v>1000</v>
      </c>
      <c r="BF12" s="121"/>
      <c r="BG12" s="122"/>
      <c r="BH12" s="113" t="s">
        <v>305</v>
      </c>
      <c r="BI12" s="114"/>
      <c r="BJ12" s="115"/>
      <c r="BK12" s="120" t="s">
        <v>1005</v>
      </c>
      <c r="BL12" s="121"/>
      <c r="BM12" s="122"/>
      <c r="BN12" s="120" t="s">
        <v>1006</v>
      </c>
      <c r="BO12" s="121"/>
      <c r="BP12" s="122"/>
      <c r="BQ12" s="120" t="s">
        <v>1010</v>
      </c>
      <c r="BR12" s="121"/>
      <c r="BS12" s="122"/>
      <c r="BT12" s="120" t="s">
        <v>1011</v>
      </c>
      <c r="BU12" s="121"/>
      <c r="BV12" s="122"/>
      <c r="BW12" s="120" t="s">
        <v>1012</v>
      </c>
      <c r="BX12" s="121"/>
      <c r="BY12" s="122"/>
      <c r="BZ12" s="120" t="s">
        <v>309</v>
      </c>
      <c r="CA12" s="121"/>
      <c r="CB12" s="122"/>
      <c r="CC12" s="120" t="s">
        <v>1013</v>
      </c>
      <c r="CD12" s="121"/>
      <c r="CE12" s="122"/>
      <c r="CF12" s="120" t="s">
        <v>1014</v>
      </c>
      <c r="CG12" s="121"/>
      <c r="CH12" s="122"/>
      <c r="CI12" s="120" t="s">
        <v>1016</v>
      </c>
      <c r="CJ12" s="121"/>
      <c r="CK12" s="122"/>
      <c r="CL12" s="120" t="s">
        <v>1017</v>
      </c>
      <c r="CM12" s="121"/>
      <c r="CN12" s="122"/>
      <c r="CO12" s="120" t="s">
        <v>1020</v>
      </c>
      <c r="CP12" s="121"/>
      <c r="CQ12" s="122"/>
      <c r="CR12" s="120" t="s">
        <v>1021</v>
      </c>
      <c r="CS12" s="121"/>
      <c r="CT12" s="122"/>
      <c r="CU12" s="120" t="s">
        <v>1024</v>
      </c>
      <c r="CV12" s="121"/>
      <c r="CW12" s="122"/>
      <c r="CX12" s="120" t="s">
        <v>1025</v>
      </c>
      <c r="CY12" s="121"/>
      <c r="CZ12" s="122"/>
      <c r="DA12" s="120" t="s">
        <v>498</v>
      </c>
      <c r="DB12" s="121"/>
      <c r="DC12" s="122"/>
      <c r="DD12" s="120" t="s">
        <v>1027</v>
      </c>
      <c r="DE12" s="121"/>
      <c r="DF12" s="122"/>
      <c r="DG12" s="120" t="s">
        <v>1028</v>
      </c>
      <c r="DH12" s="121"/>
      <c r="DI12" s="122"/>
      <c r="DJ12" s="120" t="s">
        <v>1032</v>
      </c>
      <c r="DK12" s="121"/>
      <c r="DL12" s="122"/>
      <c r="DM12" s="120" t="s">
        <v>1034</v>
      </c>
      <c r="DN12" s="121"/>
      <c r="DO12" s="122"/>
      <c r="DP12" s="120" t="s">
        <v>1035</v>
      </c>
      <c r="DQ12" s="121"/>
      <c r="DR12" s="122"/>
      <c r="DS12" s="120" t="s">
        <v>1037</v>
      </c>
      <c r="DT12" s="121"/>
      <c r="DU12" s="122"/>
      <c r="DV12" s="120" t="s">
        <v>1038</v>
      </c>
      <c r="DW12" s="121"/>
      <c r="DX12" s="122"/>
      <c r="DY12" s="120" t="s">
        <v>1039</v>
      </c>
      <c r="DZ12" s="121"/>
      <c r="EA12" s="122"/>
      <c r="EB12" s="120" t="s">
        <v>1041</v>
      </c>
      <c r="EC12" s="121"/>
      <c r="ED12" s="122"/>
      <c r="EE12" s="120" t="s">
        <v>1044</v>
      </c>
      <c r="EF12" s="121"/>
      <c r="EG12" s="122"/>
      <c r="EH12" s="120" t="s">
        <v>1048</v>
      </c>
      <c r="EI12" s="121"/>
      <c r="EJ12" s="122"/>
      <c r="EK12" s="120" t="s">
        <v>1050</v>
      </c>
      <c r="EL12" s="121"/>
      <c r="EM12" s="122"/>
      <c r="EN12" s="120" t="s">
        <v>517</v>
      </c>
      <c r="EO12" s="121"/>
      <c r="EP12" s="122"/>
      <c r="EQ12" s="120" t="s">
        <v>1055</v>
      </c>
      <c r="ER12" s="121"/>
      <c r="ES12" s="122"/>
      <c r="ET12" s="120" t="s">
        <v>1056</v>
      </c>
      <c r="EU12" s="121"/>
      <c r="EV12" s="122"/>
      <c r="EW12" s="120" t="s">
        <v>1058</v>
      </c>
      <c r="EX12" s="121"/>
      <c r="EY12" s="122"/>
      <c r="EZ12" s="120" t="s">
        <v>1059</v>
      </c>
      <c r="FA12" s="121"/>
      <c r="FB12" s="122"/>
      <c r="FC12" s="120" t="s">
        <v>1062</v>
      </c>
      <c r="FD12" s="121"/>
      <c r="FE12" s="122"/>
      <c r="FF12" s="120" t="s">
        <v>1063</v>
      </c>
      <c r="FG12" s="121"/>
      <c r="FH12" s="122"/>
      <c r="FI12" s="120" t="s">
        <v>1066</v>
      </c>
      <c r="FJ12" s="121"/>
      <c r="FK12" s="122"/>
    </row>
    <row r="13" spans="1:167" ht="144.75" customHeight="1" thickBot="1" x14ac:dyDescent="0.3">
      <c r="A13" s="61"/>
      <c r="B13" s="61"/>
      <c r="C13" s="39" t="s">
        <v>958</v>
      </c>
      <c r="D13" s="36" t="s">
        <v>959</v>
      </c>
      <c r="E13" s="27" t="s">
        <v>960</v>
      </c>
      <c r="F13" s="28" t="s">
        <v>962</v>
      </c>
      <c r="G13" s="28" t="s">
        <v>963</v>
      </c>
      <c r="H13" s="27" t="s">
        <v>964</v>
      </c>
      <c r="I13" s="26" t="s">
        <v>277</v>
      </c>
      <c r="J13" s="28" t="s">
        <v>278</v>
      </c>
      <c r="K13" s="27" t="s">
        <v>966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969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976</v>
      </c>
      <c r="AC13" s="25" t="s">
        <v>977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980</v>
      </c>
      <c r="AI13" s="25" t="s">
        <v>981</v>
      </c>
      <c r="AJ13" s="23" t="s">
        <v>983</v>
      </c>
      <c r="AK13" s="24" t="s">
        <v>984</v>
      </c>
      <c r="AL13" s="25" t="s">
        <v>985</v>
      </c>
      <c r="AM13" s="23" t="s">
        <v>987</v>
      </c>
      <c r="AN13" s="24" t="s">
        <v>988</v>
      </c>
      <c r="AO13" s="25" t="s">
        <v>989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993</v>
      </c>
      <c r="AX13" s="25" t="s">
        <v>204</v>
      </c>
      <c r="AY13" s="23" t="s">
        <v>303</v>
      </c>
      <c r="AZ13" s="24" t="s">
        <v>304</v>
      </c>
      <c r="BA13" s="25" t="s">
        <v>995</v>
      </c>
      <c r="BB13" s="23" t="s">
        <v>997</v>
      </c>
      <c r="BC13" s="24" t="s">
        <v>998</v>
      </c>
      <c r="BD13" s="25" t="s">
        <v>999</v>
      </c>
      <c r="BE13" s="23" t="s">
        <v>1001</v>
      </c>
      <c r="BF13" s="24" t="s">
        <v>1002</v>
      </c>
      <c r="BG13" s="25" t="s">
        <v>1004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1007</v>
      </c>
      <c r="BO13" s="24" t="s">
        <v>1008</v>
      </c>
      <c r="BP13" s="25" t="s">
        <v>1009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1015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1018</v>
      </c>
      <c r="CN13" s="25" t="s">
        <v>1019</v>
      </c>
      <c r="CO13" s="23" t="s">
        <v>260</v>
      </c>
      <c r="CP13" s="24" t="s">
        <v>261</v>
      </c>
      <c r="CQ13" s="25" t="s">
        <v>218</v>
      </c>
      <c r="CR13" s="23" t="s">
        <v>1022</v>
      </c>
      <c r="CS13" s="24" t="s">
        <v>852</v>
      </c>
      <c r="CT13" s="25" t="s">
        <v>1023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1026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1029</v>
      </c>
      <c r="DH13" s="42" t="s">
        <v>1030</v>
      </c>
      <c r="DI13" s="42" t="s">
        <v>1031</v>
      </c>
      <c r="DJ13" s="41" t="s">
        <v>501</v>
      </c>
      <c r="DK13" s="42" t="s">
        <v>502</v>
      </c>
      <c r="DL13" s="42" t="s">
        <v>1033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1036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1040</v>
      </c>
      <c r="EB13" s="23" t="s">
        <v>531</v>
      </c>
      <c r="EC13" s="24" t="s">
        <v>1042</v>
      </c>
      <c r="ED13" s="25" t="s">
        <v>1043</v>
      </c>
      <c r="EE13" s="23" t="s">
        <v>1045</v>
      </c>
      <c r="EF13" s="24" t="s">
        <v>1046</v>
      </c>
      <c r="EG13" s="25" t="s">
        <v>1047</v>
      </c>
      <c r="EH13" s="23" t="s">
        <v>514</v>
      </c>
      <c r="EI13" s="24" t="s">
        <v>1049</v>
      </c>
      <c r="EJ13" s="25" t="s">
        <v>257</v>
      </c>
      <c r="EK13" s="23" t="s">
        <v>515</v>
      </c>
      <c r="EL13" s="24" t="s">
        <v>1051</v>
      </c>
      <c r="EM13" s="25" t="s">
        <v>1052</v>
      </c>
      <c r="EN13" s="23" t="s">
        <v>1053</v>
      </c>
      <c r="EO13" s="24" t="s">
        <v>1054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1057</v>
      </c>
      <c r="EW13" s="23" t="s">
        <v>522</v>
      </c>
      <c r="EX13" s="24" t="s">
        <v>523</v>
      </c>
      <c r="EY13" s="25" t="s">
        <v>524</v>
      </c>
      <c r="EZ13" s="23" t="s">
        <v>1060</v>
      </c>
      <c r="FA13" s="24" t="s">
        <v>1061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1063</v>
      </c>
      <c r="FG13" s="24" t="s">
        <v>1064</v>
      </c>
      <c r="FH13" s="25" t="s">
        <v>1065</v>
      </c>
      <c r="FI13" s="23" t="s">
        <v>1067</v>
      </c>
      <c r="FJ13" s="24" t="s">
        <v>1068</v>
      </c>
      <c r="FK13" s="25" t="s">
        <v>1069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54" t="s">
        <v>171</v>
      </c>
      <c r="B39" s="5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G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ref="BH39:CQ39" si="2">SUM(BH14:BH38)</f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ref="CR39:EC39" si="3">SUM(CR14:CR38)</f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si="3"/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ref="ED39:FB39" si="4">SUM(ED14:ED38)</f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ref="FC39:FK39" si="5">SUM(FC14:FC38)</f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56" t="s">
        <v>792</v>
      </c>
      <c r="B40" s="5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G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ref="BH40:CQ40" si="8">BH39/25%</f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si="8"/>
        <v>0</v>
      </c>
      <c r="CK40" s="10">
        <f t="shared" si="8"/>
        <v>0</v>
      </c>
      <c r="CL40" s="10">
        <f t="shared" si="8"/>
        <v>0</v>
      </c>
      <c r="CM40" s="10">
        <f t="shared" si="8"/>
        <v>0</v>
      </c>
      <c r="CN40" s="10">
        <f t="shared" si="8"/>
        <v>0</v>
      </c>
      <c r="CO40" s="10">
        <f t="shared" si="8"/>
        <v>0</v>
      </c>
      <c r="CP40" s="10">
        <f t="shared" si="8"/>
        <v>0</v>
      </c>
      <c r="CQ40" s="10">
        <f t="shared" si="8"/>
        <v>0</v>
      </c>
      <c r="CR40" s="10">
        <f t="shared" ref="CR40:EC40" si="9">CR39/25%</f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si="9"/>
        <v>0</v>
      </c>
      <c r="DT40" s="10">
        <f t="shared" si="9"/>
        <v>0</v>
      </c>
      <c r="DU40" s="10">
        <f t="shared" si="9"/>
        <v>0</v>
      </c>
      <c r="DV40" s="10">
        <f t="shared" si="9"/>
        <v>0</v>
      </c>
      <c r="DW40" s="10">
        <f t="shared" si="9"/>
        <v>0</v>
      </c>
      <c r="DX40" s="10">
        <f t="shared" si="9"/>
        <v>0</v>
      </c>
      <c r="DY40" s="10">
        <f t="shared" si="9"/>
        <v>0</v>
      </c>
      <c r="DZ40" s="10">
        <f t="shared" si="9"/>
        <v>0</v>
      </c>
      <c r="EA40" s="10">
        <f t="shared" si="9"/>
        <v>0</v>
      </c>
      <c r="EB40" s="10">
        <f t="shared" si="9"/>
        <v>0</v>
      </c>
      <c r="EC40" s="10">
        <f t="shared" si="9"/>
        <v>0</v>
      </c>
      <c r="ED40" s="10">
        <f t="shared" ref="ED40:FB40" si="10">ED39/25%</f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ref="FC40:FK40" si="11">FC39/25%</f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33">
        <f>C40+F40+I40+L40+O40/5</f>
        <v>0</v>
      </c>
      <c r="E43">
        <f>D43/100*25</f>
        <v>0</v>
      </c>
    </row>
    <row r="44" spans="1:167" x14ac:dyDescent="0.25">
      <c r="B44" t="s">
        <v>766</v>
      </c>
      <c r="C44" t="s">
        <v>782</v>
      </c>
      <c r="D44">
        <f>D40+G40+J40+M40+P40/5</f>
        <v>0</v>
      </c>
      <c r="E44">
        <f t="shared" ref="E44:E45" si="12">D44/100*25</f>
        <v>0</v>
      </c>
    </row>
    <row r="45" spans="1:167" x14ac:dyDescent="0.25">
      <c r="B45" t="s">
        <v>767</v>
      </c>
      <c r="C45" t="s">
        <v>782</v>
      </c>
      <c r="D45">
        <f>E40+H40+K40+N40+Q40/5</f>
        <v>0</v>
      </c>
      <c r="E45">
        <f t="shared" si="12"/>
        <v>0</v>
      </c>
    </row>
    <row r="47" spans="1:167" x14ac:dyDescent="0.25">
      <c r="B47" t="s">
        <v>764</v>
      </c>
      <c r="C47" t="s">
        <v>783</v>
      </c>
      <c r="D47">
        <f>R40+U40+X40+AA40+AD40+AG40+AJ40+AM40+AP40+AS40+AV40+AY40+BB40+BE40+BH40/15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>
        <f>S40+V40+Y40+AB40+AE40+AH40+AK40+AN40+AQ40+AT40+AW40+AZ40+BC40+BF40+BI40/15</f>
        <v>0</v>
      </c>
      <c r="E48">
        <f t="shared" ref="E48:E49" si="13">D48/100*25</f>
        <v>0</v>
      </c>
    </row>
    <row r="49" spans="2:5" x14ac:dyDescent="0.25">
      <c r="B49" t="s">
        <v>767</v>
      </c>
      <c r="C49" t="s">
        <v>783</v>
      </c>
      <c r="D49">
        <f>T40+W40+Z40+AC40+AF40+AI40+AL40+AO40+AR40+AU40+AX40+BA40+BD40+BG40+BJ40/15</f>
        <v>0</v>
      </c>
      <c r="E49">
        <f t="shared" si="13"/>
        <v>0</v>
      </c>
    </row>
    <row r="51" spans="2:5" x14ac:dyDescent="0.25">
      <c r="B51" t="s">
        <v>764</v>
      </c>
      <c r="C51" t="s">
        <v>784</v>
      </c>
      <c r="D51">
        <f>BK40+BN40+BQ40+BT40+BW40/5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>
        <f>BL40+BO40+BR40+BU40+BX40/5</f>
        <v>0</v>
      </c>
      <c r="E52">
        <f t="shared" ref="E52:E53" si="14">D52/100*25</f>
        <v>0</v>
      </c>
    </row>
    <row r="53" spans="2:5" x14ac:dyDescent="0.25">
      <c r="B53" t="s">
        <v>767</v>
      </c>
      <c r="C53" t="s">
        <v>784</v>
      </c>
      <c r="D53">
        <f>BM40+BP40+BS40+BV40+BY40/5</f>
        <v>0</v>
      </c>
      <c r="E53">
        <f t="shared" si="14"/>
        <v>0</v>
      </c>
    </row>
    <row r="55" spans="2:5" x14ac:dyDescent="0.25">
      <c r="B55" t="s">
        <v>764</v>
      </c>
      <c r="C55" t="s">
        <v>785</v>
      </c>
      <c r="D55">
        <f>BZ40+CC40+CF40+CI40+CL40+CO40+CR40+CU40+CX40+DA40+DD40+DG40+DJ40+DM40+DP40+DS40+DV40+DY40+EB40+EE40+EH40+EK40+EN40+EQ40+ET40/25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>
        <f>CA40+CD40+CG40+CJ40+CM40+CP40+CS40+CV40+CY40+DB40+DE40+DH40+DK40+DN40+DQ40+DT40+DW40+DZ40+EC40+EF40+EI40+EL40+EO40+ER40+EU40/25</f>
        <v>0</v>
      </c>
      <c r="E56">
        <f t="shared" ref="E56:E57" si="15">D56/100*25</f>
        <v>0</v>
      </c>
    </row>
    <row r="57" spans="2:5" x14ac:dyDescent="0.25">
      <c r="B57" t="s">
        <v>767</v>
      </c>
      <c r="C57" t="s">
        <v>785</v>
      </c>
      <c r="D57">
        <f>CB40+CE40+CH40+CK40+CN40+CQ40+CT40+CW40+CZ40+DC40+DF40+DI40+DL40+DO40+DR40+DU40+DX40+EA40+ED40+EG40+EJ40+EM40+EP40+ES40+EV40/25</f>
        <v>0</v>
      </c>
      <c r="E57">
        <f t="shared" si="15"/>
        <v>0</v>
      </c>
    </row>
    <row r="59" spans="2:5" x14ac:dyDescent="0.25">
      <c r="B59" t="s">
        <v>764</v>
      </c>
      <c r="C59" t="s">
        <v>786</v>
      </c>
      <c r="D59">
        <f>EW40+EZ40+FC40+FF40+FI40/5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>
        <f>EX40+FA40+FD40+FG40+FJ40/5</f>
        <v>0</v>
      </c>
      <c r="E60">
        <f t="shared" ref="E60:E61" si="16">D60/100*25</f>
        <v>0</v>
      </c>
    </row>
    <row r="61" spans="2:5" x14ac:dyDescent="0.25">
      <c r="B61" t="s">
        <v>767</v>
      </c>
      <c r="C61" t="s">
        <v>786</v>
      </c>
      <c r="D61">
        <f>EY40+FB40+FE40+FH40+FK40/5</f>
        <v>0</v>
      </c>
      <c r="E61">
        <f t="shared" si="16"/>
        <v>0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opLeftCell="A32" workbookViewId="0">
      <selection activeCell="E43" sqref="E4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61" t="s">
        <v>0</v>
      </c>
      <c r="B4" s="61" t="s">
        <v>170</v>
      </c>
      <c r="C4" s="112" t="s">
        <v>382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73" t="s">
        <v>321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 t="s">
        <v>880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26" t="s">
        <v>329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07" t="s">
        <v>383</v>
      </c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</row>
    <row r="5" spans="1:200" ht="13.5" customHeight="1" x14ac:dyDescent="0.25">
      <c r="A5" s="61"/>
      <c r="B5" s="6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 t="s">
        <v>322</v>
      </c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80" t="s">
        <v>323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379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104" t="s">
        <v>380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 t="s">
        <v>330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3" t="s">
        <v>325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 t="s">
        <v>331</v>
      </c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27" t="s">
        <v>332</v>
      </c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03" t="s">
        <v>43</v>
      </c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80" t="s">
        <v>327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00" ht="15.75" hidden="1" x14ac:dyDescent="0.25">
      <c r="A6" s="61"/>
      <c r="B6" s="61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61"/>
      <c r="B7" s="61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61"/>
      <c r="B8" s="61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61"/>
      <c r="B9" s="61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61"/>
      <c r="B10" s="61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61"/>
      <c r="B11" s="61"/>
      <c r="C11" s="104" t="s">
        <v>87</v>
      </c>
      <c r="D11" s="104" t="s">
        <v>2</v>
      </c>
      <c r="E11" s="104" t="s">
        <v>3</v>
      </c>
      <c r="F11" s="104" t="s">
        <v>88</v>
      </c>
      <c r="G11" s="104" t="s">
        <v>6</v>
      </c>
      <c r="H11" s="104" t="s">
        <v>7</v>
      </c>
      <c r="I11" s="104" t="s">
        <v>116</v>
      </c>
      <c r="J11" s="104" t="s">
        <v>6</v>
      </c>
      <c r="K11" s="104" t="s">
        <v>7</v>
      </c>
      <c r="L11" s="104" t="s">
        <v>89</v>
      </c>
      <c r="M11" s="104" t="s">
        <v>1</v>
      </c>
      <c r="N11" s="104" t="s">
        <v>2</v>
      </c>
      <c r="O11" s="104" t="s">
        <v>90</v>
      </c>
      <c r="P11" s="104"/>
      <c r="Q11" s="104"/>
      <c r="R11" s="104" t="s">
        <v>91</v>
      </c>
      <c r="S11" s="104"/>
      <c r="T11" s="104"/>
      <c r="U11" s="104" t="s">
        <v>92</v>
      </c>
      <c r="V11" s="104"/>
      <c r="W11" s="104"/>
      <c r="X11" s="104" t="s">
        <v>93</v>
      </c>
      <c r="Y11" s="104"/>
      <c r="Z11" s="104"/>
      <c r="AA11" s="80" t="s">
        <v>1096</v>
      </c>
      <c r="AB11" s="80"/>
      <c r="AC11" s="80"/>
      <c r="AD11" s="80" t="s">
        <v>94</v>
      </c>
      <c r="AE11" s="80"/>
      <c r="AF11" s="80"/>
      <c r="AG11" s="104" t="s">
        <v>95</v>
      </c>
      <c r="AH11" s="104"/>
      <c r="AI11" s="104"/>
      <c r="AJ11" s="80" t="s">
        <v>96</v>
      </c>
      <c r="AK11" s="80"/>
      <c r="AL11" s="80"/>
      <c r="AM11" s="104" t="s">
        <v>97</v>
      </c>
      <c r="AN11" s="104"/>
      <c r="AO11" s="104"/>
      <c r="AP11" s="104" t="s">
        <v>98</v>
      </c>
      <c r="AQ11" s="104"/>
      <c r="AR11" s="104"/>
      <c r="AS11" s="104" t="s">
        <v>99</v>
      </c>
      <c r="AT11" s="104"/>
      <c r="AU11" s="104"/>
      <c r="AV11" s="80" t="s">
        <v>100</v>
      </c>
      <c r="AW11" s="80"/>
      <c r="AX11" s="80"/>
      <c r="AY11" s="80" t="s">
        <v>101</v>
      </c>
      <c r="AZ11" s="80"/>
      <c r="BA11" s="80"/>
      <c r="BB11" s="80" t="s">
        <v>102</v>
      </c>
      <c r="BC11" s="80"/>
      <c r="BD11" s="80"/>
      <c r="BE11" s="80" t="s">
        <v>117</v>
      </c>
      <c r="BF11" s="80"/>
      <c r="BG11" s="80"/>
      <c r="BH11" s="80" t="s">
        <v>1120</v>
      </c>
      <c r="BI11" s="80"/>
      <c r="BJ11" s="80"/>
      <c r="BK11" s="80" t="s">
        <v>103</v>
      </c>
      <c r="BL11" s="80"/>
      <c r="BM11" s="80"/>
      <c r="BN11" s="80" t="s">
        <v>104</v>
      </c>
      <c r="BO11" s="80"/>
      <c r="BP11" s="80"/>
      <c r="BQ11" s="80" t="s">
        <v>105</v>
      </c>
      <c r="BR11" s="80"/>
      <c r="BS11" s="80"/>
      <c r="BT11" s="80" t="s">
        <v>106</v>
      </c>
      <c r="BU11" s="80"/>
      <c r="BV11" s="80"/>
      <c r="BW11" s="80" t="s">
        <v>407</v>
      </c>
      <c r="BX11" s="80"/>
      <c r="BY11" s="80"/>
      <c r="BZ11" s="80" t="s">
        <v>408</v>
      </c>
      <c r="CA11" s="80"/>
      <c r="CB11" s="80"/>
      <c r="CC11" s="80" t="s">
        <v>409</v>
      </c>
      <c r="CD11" s="80"/>
      <c r="CE11" s="80"/>
      <c r="CF11" s="80" t="s">
        <v>410</v>
      </c>
      <c r="CG11" s="80"/>
      <c r="CH11" s="80"/>
      <c r="CI11" s="80" t="s">
        <v>411</v>
      </c>
      <c r="CJ11" s="80"/>
      <c r="CK11" s="80"/>
      <c r="CL11" s="80" t="s">
        <v>412</v>
      </c>
      <c r="CM11" s="80"/>
      <c r="CN11" s="80"/>
      <c r="CO11" s="74" t="s">
        <v>107</v>
      </c>
      <c r="CP11" s="75"/>
      <c r="CQ11" s="76"/>
      <c r="CR11" s="80" t="s">
        <v>108</v>
      </c>
      <c r="CS11" s="80"/>
      <c r="CT11" s="80"/>
      <c r="CU11" s="80" t="s">
        <v>118</v>
      </c>
      <c r="CV11" s="80"/>
      <c r="CW11" s="80"/>
      <c r="CX11" s="80" t="s">
        <v>109</v>
      </c>
      <c r="CY11" s="80"/>
      <c r="CZ11" s="80"/>
      <c r="DA11" s="80" t="s">
        <v>110</v>
      </c>
      <c r="DB11" s="80"/>
      <c r="DC11" s="80"/>
      <c r="DD11" s="80" t="s">
        <v>111</v>
      </c>
      <c r="DE11" s="80"/>
      <c r="DF11" s="80"/>
      <c r="DG11" s="80" t="s">
        <v>112</v>
      </c>
      <c r="DH11" s="80"/>
      <c r="DI11" s="80"/>
      <c r="DJ11" s="80" t="s">
        <v>113</v>
      </c>
      <c r="DK11" s="80"/>
      <c r="DL11" s="80"/>
      <c r="DM11" s="80" t="s">
        <v>114</v>
      </c>
      <c r="DN11" s="80"/>
      <c r="DO11" s="80"/>
      <c r="DP11" s="80" t="s">
        <v>115</v>
      </c>
      <c r="DQ11" s="80"/>
      <c r="DR11" s="80"/>
      <c r="DS11" s="80" t="s">
        <v>119</v>
      </c>
      <c r="DT11" s="80"/>
      <c r="DU11" s="80"/>
      <c r="DV11" s="80" t="s">
        <v>120</v>
      </c>
      <c r="DW11" s="80"/>
      <c r="DX11" s="80"/>
      <c r="DY11" s="80" t="s">
        <v>121</v>
      </c>
      <c r="DZ11" s="80"/>
      <c r="EA11" s="80"/>
      <c r="EB11" s="80" t="s">
        <v>390</v>
      </c>
      <c r="EC11" s="80"/>
      <c r="ED11" s="80"/>
      <c r="EE11" s="80" t="s">
        <v>391</v>
      </c>
      <c r="EF11" s="80"/>
      <c r="EG11" s="80"/>
      <c r="EH11" s="80" t="s">
        <v>392</v>
      </c>
      <c r="EI11" s="80"/>
      <c r="EJ11" s="80"/>
      <c r="EK11" s="80" t="s">
        <v>393</v>
      </c>
      <c r="EL11" s="80"/>
      <c r="EM11" s="80"/>
      <c r="EN11" s="80" t="s">
        <v>394</v>
      </c>
      <c r="EO11" s="80"/>
      <c r="EP11" s="80"/>
      <c r="EQ11" s="80" t="s">
        <v>395</v>
      </c>
      <c r="ER11" s="80"/>
      <c r="ES11" s="80"/>
      <c r="ET11" s="80" t="s">
        <v>396</v>
      </c>
      <c r="EU11" s="80"/>
      <c r="EV11" s="80"/>
      <c r="EW11" s="80" t="s">
        <v>397</v>
      </c>
      <c r="EX11" s="80"/>
      <c r="EY11" s="80"/>
      <c r="EZ11" s="80" t="s">
        <v>398</v>
      </c>
      <c r="FA11" s="80"/>
      <c r="FB11" s="80"/>
      <c r="FC11" s="80" t="s">
        <v>399</v>
      </c>
      <c r="FD11" s="80"/>
      <c r="FE11" s="80"/>
      <c r="FF11" s="80" t="s">
        <v>400</v>
      </c>
      <c r="FG11" s="80"/>
      <c r="FH11" s="80"/>
      <c r="FI11" s="80" t="s">
        <v>401</v>
      </c>
      <c r="FJ11" s="80"/>
      <c r="FK11" s="80"/>
      <c r="FL11" s="80" t="s">
        <v>402</v>
      </c>
      <c r="FM11" s="80"/>
      <c r="FN11" s="80"/>
      <c r="FO11" s="80" t="s">
        <v>403</v>
      </c>
      <c r="FP11" s="80"/>
      <c r="FQ11" s="80"/>
      <c r="FR11" s="80" t="s">
        <v>404</v>
      </c>
      <c r="FS11" s="80"/>
      <c r="FT11" s="80"/>
      <c r="FU11" s="80" t="s">
        <v>405</v>
      </c>
      <c r="FV11" s="80"/>
      <c r="FW11" s="80"/>
      <c r="FX11" s="80" t="s">
        <v>406</v>
      </c>
      <c r="FY11" s="80"/>
      <c r="FZ11" s="80"/>
      <c r="GA11" s="80" t="s">
        <v>384</v>
      </c>
      <c r="GB11" s="80"/>
      <c r="GC11" s="80"/>
      <c r="GD11" s="80" t="s">
        <v>385</v>
      </c>
      <c r="GE11" s="80"/>
      <c r="GF11" s="80"/>
      <c r="GG11" s="80" t="s">
        <v>386</v>
      </c>
      <c r="GH11" s="80"/>
      <c r="GI11" s="80"/>
      <c r="GJ11" s="80" t="s">
        <v>387</v>
      </c>
      <c r="GK11" s="80"/>
      <c r="GL11" s="80"/>
      <c r="GM11" s="80" t="s">
        <v>388</v>
      </c>
      <c r="GN11" s="80"/>
      <c r="GO11" s="80"/>
      <c r="GP11" s="80" t="s">
        <v>389</v>
      </c>
      <c r="GQ11" s="80"/>
      <c r="GR11" s="80"/>
    </row>
    <row r="12" spans="1:200" ht="87" customHeight="1" x14ac:dyDescent="0.25">
      <c r="A12" s="61"/>
      <c r="B12" s="61"/>
      <c r="C12" s="58" t="s">
        <v>1070</v>
      </c>
      <c r="D12" s="58"/>
      <c r="E12" s="58"/>
      <c r="F12" s="58" t="s">
        <v>1072</v>
      </c>
      <c r="G12" s="58"/>
      <c r="H12" s="58"/>
      <c r="I12" s="58" t="s">
        <v>1075</v>
      </c>
      <c r="J12" s="58"/>
      <c r="K12" s="58"/>
      <c r="L12" s="58" t="s">
        <v>1079</v>
      </c>
      <c r="M12" s="58"/>
      <c r="N12" s="58"/>
      <c r="O12" s="58" t="s">
        <v>1083</v>
      </c>
      <c r="P12" s="58"/>
      <c r="Q12" s="58"/>
      <c r="R12" s="58" t="s">
        <v>1087</v>
      </c>
      <c r="S12" s="58"/>
      <c r="T12" s="58"/>
      <c r="U12" s="58" t="s">
        <v>1091</v>
      </c>
      <c r="V12" s="58"/>
      <c r="W12" s="58"/>
      <c r="X12" s="58" t="s">
        <v>1095</v>
      </c>
      <c r="Y12" s="58"/>
      <c r="Z12" s="58"/>
      <c r="AA12" s="58" t="s">
        <v>1097</v>
      </c>
      <c r="AB12" s="58"/>
      <c r="AC12" s="58"/>
      <c r="AD12" s="58" t="s">
        <v>537</v>
      </c>
      <c r="AE12" s="58"/>
      <c r="AF12" s="58"/>
      <c r="AG12" s="58" t="s">
        <v>1102</v>
      </c>
      <c r="AH12" s="58"/>
      <c r="AI12" s="58"/>
      <c r="AJ12" s="58" t="s">
        <v>1103</v>
      </c>
      <c r="AK12" s="58"/>
      <c r="AL12" s="58"/>
      <c r="AM12" s="60" t="s">
        <v>1104</v>
      </c>
      <c r="AN12" s="60"/>
      <c r="AO12" s="60"/>
      <c r="AP12" s="60" t="s">
        <v>1105</v>
      </c>
      <c r="AQ12" s="60"/>
      <c r="AR12" s="60"/>
      <c r="AS12" s="60" t="s">
        <v>1106</v>
      </c>
      <c r="AT12" s="60"/>
      <c r="AU12" s="60"/>
      <c r="AV12" s="60" t="s">
        <v>1110</v>
      </c>
      <c r="AW12" s="60"/>
      <c r="AX12" s="60"/>
      <c r="AY12" s="60" t="s">
        <v>1114</v>
      </c>
      <c r="AZ12" s="60"/>
      <c r="BA12" s="60"/>
      <c r="BB12" s="60" t="s">
        <v>1117</v>
      </c>
      <c r="BC12" s="60"/>
      <c r="BD12" s="60"/>
      <c r="BE12" s="60" t="s">
        <v>1118</v>
      </c>
      <c r="BF12" s="60"/>
      <c r="BG12" s="60"/>
      <c r="BH12" s="60" t="s">
        <v>1121</v>
      </c>
      <c r="BI12" s="60"/>
      <c r="BJ12" s="60"/>
      <c r="BK12" s="60" t="s">
        <v>1122</v>
      </c>
      <c r="BL12" s="60"/>
      <c r="BM12" s="60"/>
      <c r="BN12" s="60" t="s">
        <v>1123</v>
      </c>
      <c r="BO12" s="60"/>
      <c r="BP12" s="60"/>
      <c r="BQ12" s="60" t="s">
        <v>559</v>
      </c>
      <c r="BR12" s="60"/>
      <c r="BS12" s="60"/>
      <c r="BT12" s="60" t="s">
        <v>562</v>
      </c>
      <c r="BU12" s="60"/>
      <c r="BV12" s="60"/>
      <c r="BW12" s="58" t="s">
        <v>1124</v>
      </c>
      <c r="BX12" s="58"/>
      <c r="BY12" s="58"/>
      <c r="BZ12" s="58" t="s">
        <v>1125</v>
      </c>
      <c r="CA12" s="58"/>
      <c r="CB12" s="58"/>
      <c r="CC12" s="58" t="s">
        <v>1126</v>
      </c>
      <c r="CD12" s="58"/>
      <c r="CE12" s="58"/>
      <c r="CF12" s="58" t="s">
        <v>1130</v>
      </c>
      <c r="CG12" s="58"/>
      <c r="CH12" s="58"/>
      <c r="CI12" s="58" t="s">
        <v>1134</v>
      </c>
      <c r="CJ12" s="58"/>
      <c r="CK12" s="58"/>
      <c r="CL12" s="58" t="s">
        <v>573</v>
      </c>
      <c r="CM12" s="58"/>
      <c r="CN12" s="58"/>
      <c r="CO12" s="60" t="s">
        <v>1136</v>
      </c>
      <c r="CP12" s="60"/>
      <c r="CQ12" s="60"/>
      <c r="CR12" s="60" t="s">
        <v>1140</v>
      </c>
      <c r="CS12" s="60"/>
      <c r="CT12" s="60"/>
      <c r="CU12" s="60" t="s">
        <v>1143</v>
      </c>
      <c r="CV12" s="60"/>
      <c r="CW12" s="60"/>
      <c r="CX12" s="60" t="s">
        <v>1147</v>
      </c>
      <c r="CY12" s="60"/>
      <c r="CZ12" s="60"/>
      <c r="DA12" s="60" t="s">
        <v>581</v>
      </c>
      <c r="DB12" s="60"/>
      <c r="DC12" s="60"/>
      <c r="DD12" s="58" t="s">
        <v>1148</v>
      </c>
      <c r="DE12" s="58"/>
      <c r="DF12" s="58"/>
      <c r="DG12" s="58" t="s">
        <v>1152</v>
      </c>
      <c r="DH12" s="58"/>
      <c r="DI12" s="58"/>
      <c r="DJ12" s="58" t="s">
        <v>1156</v>
      </c>
      <c r="DK12" s="58"/>
      <c r="DL12" s="58"/>
      <c r="DM12" s="60" t="s">
        <v>1158</v>
      </c>
      <c r="DN12" s="60"/>
      <c r="DO12" s="60"/>
      <c r="DP12" s="58" t="s">
        <v>1159</v>
      </c>
      <c r="DQ12" s="58"/>
      <c r="DR12" s="58"/>
      <c r="DS12" s="58" t="s">
        <v>589</v>
      </c>
      <c r="DT12" s="58"/>
      <c r="DU12" s="58"/>
      <c r="DV12" s="58" t="s">
        <v>591</v>
      </c>
      <c r="DW12" s="58"/>
      <c r="DX12" s="58"/>
      <c r="DY12" s="60" t="s">
        <v>1164</v>
      </c>
      <c r="DZ12" s="60"/>
      <c r="EA12" s="60"/>
      <c r="EB12" s="60" t="s">
        <v>1167</v>
      </c>
      <c r="EC12" s="60"/>
      <c r="ED12" s="60"/>
      <c r="EE12" s="60" t="s">
        <v>1168</v>
      </c>
      <c r="EF12" s="60"/>
      <c r="EG12" s="60"/>
      <c r="EH12" s="60" t="s">
        <v>1172</v>
      </c>
      <c r="EI12" s="60"/>
      <c r="EJ12" s="60"/>
      <c r="EK12" s="60" t="s">
        <v>1176</v>
      </c>
      <c r="EL12" s="60"/>
      <c r="EM12" s="60"/>
      <c r="EN12" s="60" t="s">
        <v>597</v>
      </c>
      <c r="EO12" s="60"/>
      <c r="EP12" s="60"/>
      <c r="EQ12" s="58" t="s">
        <v>1178</v>
      </c>
      <c r="ER12" s="58"/>
      <c r="ES12" s="58"/>
      <c r="ET12" s="58" t="s">
        <v>604</v>
      </c>
      <c r="EU12" s="58"/>
      <c r="EV12" s="58"/>
      <c r="EW12" s="58" t="s">
        <v>1185</v>
      </c>
      <c r="EX12" s="58"/>
      <c r="EY12" s="58"/>
      <c r="EZ12" s="58" t="s">
        <v>600</v>
      </c>
      <c r="FA12" s="58"/>
      <c r="FB12" s="58"/>
      <c r="FC12" s="58" t="s">
        <v>601</v>
      </c>
      <c r="FD12" s="58"/>
      <c r="FE12" s="58"/>
      <c r="FF12" s="58" t="s">
        <v>1192</v>
      </c>
      <c r="FG12" s="58"/>
      <c r="FH12" s="58"/>
      <c r="FI12" s="60" t="s">
        <v>1196</v>
      </c>
      <c r="FJ12" s="60"/>
      <c r="FK12" s="60"/>
      <c r="FL12" s="60" t="s">
        <v>1200</v>
      </c>
      <c r="FM12" s="60"/>
      <c r="FN12" s="60"/>
      <c r="FO12" s="60" t="s">
        <v>1204</v>
      </c>
      <c r="FP12" s="60"/>
      <c r="FQ12" s="60"/>
      <c r="FR12" s="60" t="s">
        <v>606</v>
      </c>
      <c r="FS12" s="60"/>
      <c r="FT12" s="60"/>
      <c r="FU12" s="60" t="s">
        <v>1211</v>
      </c>
      <c r="FV12" s="60"/>
      <c r="FW12" s="60"/>
      <c r="FX12" s="60" t="s">
        <v>1214</v>
      </c>
      <c r="FY12" s="60"/>
      <c r="FZ12" s="60"/>
      <c r="GA12" s="58" t="s">
        <v>1218</v>
      </c>
      <c r="GB12" s="58"/>
      <c r="GC12" s="58"/>
      <c r="GD12" s="58" t="s">
        <v>1219</v>
      </c>
      <c r="GE12" s="58"/>
      <c r="GF12" s="58"/>
      <c r="GG12" s="58" t="s">
        <v>1223</v>
      </c>
      <c r="GH12" s="58"/>
      <c r="GI12" s="58"/>
      <c r="GJ12" s="58" t="s">
        <v>1227</v>
      </c>
      <c r="GK12" s="58"/>
      <c r="GL12" s="58"/>
      <c r="GM12" s="58" t="s">
        <v>1231</v>
      </c>
      <c r="GN12" s="58"/>
      <c r="GO12" s="58"/>
      <c r="GP12" s="58" t="s">
        <v>1235</v>
      </c>
      <c r="GQ12" s="58"/>
      <c r="GR12" s="58"/>
    </row>
    <row r="13" spans="1:200" ht="156" x14ac:dyDescent="0.25">
      <c r="A13" s="61"/>
      <c r="B13" s="61"/>
      <c r="C13" s="29" t="s">
        <v>805</v>
      </c>
      <c r="D13" s="29" t="s">
        <v>860</v>
      </c>
      <c r="E13" s="29" t="s">
        <v>1071</v>
      </c>
      <c r="F13" s="29" t="s">
        <v>1073</v>
      </c>
      <c r="G13" s="29" t="s">
        <v>532</v>
      </c>
      <c r="H13" s="29" t="s">
        <v>1074</v>
      </c>
      <c r="I13" s="29" t="s">
        <v>1076</v>
      </c>
      <c r="J13" s="29" t="s">
        <v>1077</v>
      </c>
      <c r="K13" s="29" t="s">
        <v>1078</v>
      </c>
      <c r="L13" s="29" t="s">
        <v>1080</v>
      </c>
      <c r="M13" s="29" t="s">
        <v>1081</v>
      </c>
      <c r="N13" s="29" t="s">
        <v>1082</v>
      </c>
      <c r="O13" s="29" t="s">
        <v>1084</v>
      </c>
      <c r="P13" s="29" t="s">
        <v>1085</v>
      </c>
      <c r="Q13" s="29" t="s">
        <v>1086</v>
      </c>
      <c r="R13" s="29" t="s">
        <v>1088</v>
      </c>
      <c r="S13" s="29" t="s">
        <v>1089</v>
      </c>
      <c r="T13" s="29" t="s">
        <v>1090</v>
      </c>
      <c r="U13" s="29" t="s">
        <v>1092</v>
      </c>
      <c r="V13" s="29" t="s">
        <v>1093</v>
      </c>
      <c r="W13" s="29" t="s">
        <v>1094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1098</v>
      </c>
      <c r="AC13" s="29" t="s">
        <v>536</v>
      </c>
      <c r="AD13" s="29" t="s">
        <v>1099</v>
      </c>
      <c r="AE13" s="29" t="s">
        <v>1100</v>
      </c>
      <c r="AF13" s="29" t="s">
        <v>1101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1107</v>
      </c>
      <c r="AT13" s="29" t="s">
        <v>1108</v>
      </c>
      <c r="AU13" s="29" t="s">
        <v>1109</v>
      </c>
      <c r="AV13" s="29" t="s">
        <v>1111</v>
      </c>
      <c r="AW13" s="29" t="s">
        <v>1112</v>
      </c>
      <c r="AX13" s="29" t="s">
        <v>1113</v>
      </c>
      <c r="AY13" s="29" t="s">
        <v>1115</v>
      </c>
      <c r="AZ13" s="29" t="s">
        <v>1116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1119</v>
      </c>
      <c r="BH13" s="30" t="s">
        <v>556</v>
      </c>
      <c r="BI13" s="30" t="s">
        <v>557</v>
      </c>
      <c r="BJ13" s="30" t="s">
        <v>558</v>
      </c>
      <c r="BK13" s="48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1127</v>
      </c>
      <c r="CD13" s="30" t="s">
        <v>1128</v>
      </c>
      <c r="CE13" s="30" t="s">
        <v>1129</v>
      </c>
      <c r="CF13" s="29" t="s">
        <v>1131</v>
      </c>
      <c r="CG13" s="29" t="s">
        <v>1132</v>
      </c>
      <c r="CH13" s="29" t="s">
        <v>1133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1135</v>
      </c>
      <c r="CO13" s="30" t="s">
        <v>1137</v>
      </c>
      <c r="CP13" s="30" t="s">
        <v>1138</v>
      </c>
      <c r="CQ13" s="30" t="s">
        <v>1139</v>
      </c>
      <c r="CR13" s="30" t="s">
        <v>1141</v>
      </c>
      <c r="CS13" s="30" t="s">
        <v>1142</v>
      </c>
      <c r="CT13" s="30" t="s">
        <v>274</v>
      </c>
      <c r="CU13" s="30" t="s">
        <v>1144</v>
      </c>
      <c r="CV13" s="30" t="s">
        <v>1145</v>
      </c>
      <c r="CW13" s="30" t="s">
        <v>1146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1149</v>
      </c>
      <c r="DE13" s="30" t="s">
        <v>1150</v>
      </c>
      <c r="DF13" s="30" t="s">
        <v>1151</v>
      </c>
      <c r="DG13" s="29" t="s">
        <v>1153</v>
      </c>
      <c r="DH13" s="29" t="s">
        <v>1154</v>
      </c>
      <c r="DI13" s="29" t="s">
        <v>1155</v>
      </c>
      <c r="DJ13" s="29" t="s">
        <v>584</v>
      </c>
      <c r="DK13" s="29" t="s">
        <v>585</v>
      </c>
      <c r="DL13" s="29" t="s">
        <v>1157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1160</v>
      </c>
      <c r="DT13" s="29" t="s">
        <v>1161</v>
      </c>
      <c r="DU13" s="29" t="s">
        <v>590</v>
      </c>
      <c r="DV13" s="29" t="s">
        <v>591</v>
      </c>
      <c r="DW13" s="29" t="s">
        <v>1162</v>
      </c>
      <c r="DX13" s="29" t="s">
        <v>1163</v>
      </c>
      <c r="DY13" s="29" t="s">
        <v>1164</v>
      </c>
      <c r="DZ13" s="29" t="s">
        <v>1165</v>
      </c>
      <c r="EA13" s="29" t="s">
        <v>1166</v>
      </c>
      <c r="EB13" s="29" t="s">
        <v>592</v>
      </c>
      <c r="EC13" s="29" t="s">
        <v>593</v>
      </c>
      <c r="ED13" s="29" t="s">
        <v>594</v>
      </c>
      <c r="EE13" s="29" t="s">
        <v>1169</v>
      </c>
      <c r="EF13" s="29" t="s">
        <v>1170</v>
      </c>
      <c r="EG13" s="29" t="s">
        <v>1171</v>
      </c>
      <c r="EH13" s="29" t="s">
        <v>1173</v>
      </c>
      <c r="EI13" s="29" t="s">
        <v>1174</v>
      </c>
      <c r="EJ13" s="29" t="s">
        <v>1175</v>
      </c>
      <c r="EK13" s="29" t="s">
        <v>595</v>
      </c>
      <c r="EL13" s="29" t="s">
        <v>1177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1179</v>
      </c>
      <c r="ER13" s="29" t="s">
        <v>1180</v>
      </c>
      <c r="ES13" s="29" t="s">
        <v>1181</v>
      </c>
      <c r="ET13" s="29" t="s">
        <v>1182</v>
      </c>
      <c r="EU13" s="29" t="s">
        <v>1183</v>
      </c>
      <c r="EV13" s="29" t="s">
        <v>1184</v>
      </c>
      <c r="EW13" s="29" t="s">
        <v>1185</v>
      </c>
      <c r="EX13" s="29" t="s">
        <v>1186</v>
      </c>
      <c r="EY13" s="29" t="s">
        <v>1187</v>
      </c>
      <c r="EZ13" s="29" t="s">
        <v>1188</v>
      </c>
      <c r="FA13" s="29" t="s">
        <v>1189</v>
      </c>
      <c r="FB13" s="29" t="s">
        <v>1190</v>
      </c>
      <c r="FC13" s="29" t="s">
        <v>602</v>
      </c>
      <c r="FD13" s="29" t="s">
        <v>603</v>
      </c>
      <c r="FE13" s="29" t="s">
        <v>1191</v>
      </c>
      <c r="FF13" s="29" t="s">
        <v>1193</v>
      </c>
      <c r="FG13" s="29" t="s">
        <v>1194</v>
      </c>
      <c r="FH13" s="29" t="s">
        <v>1195</v>
      </c>
      <c r="FI13" s="30" t="s">
        <v>1197</v>
      </c>
      <c r="FJ13" s="30" t="s">
        <v>1198</v>
      </c>
      <c r="FK13" s="30" t="s">
        <v>1199</v>
      </c>
      <c r="FL13" s="30" t="s">
        <v>1201</v>
      </c>
      <c r="FM13" s="30" t="s">
        <v>1202</v>
      </c>
      <c r="FN13" s="30" t="s">
        <v>1203</v>
      </c>
      <c r="FO13" s="30" t="s">
        <v>1205</v>
      </c>
      <c r="FP13" s="30" t="s">
        <v>1206</v>
      </c>
      <c r="FQ13" s="30" t="s">
        <v>1207</v>
      </c>
      <c r="FR13" s="30" t="s">
        <v>1208</v>
      </c>
      <c r="FS13" s="30" t="s">
        <v>1209</v>
      </c>
      <c r="FT13" s="30" t="s">
        <v>1210</v>
      </c>
      <c r="FU13" s="30" t="s">
        <v>489</v>
      </c>
      <c r="FV13" s="30" t="s">
        <v>1212</v>
      </c>
      <c r="FW13" s="30" t="s">
        <v>1213</v>
      </c>
      <c r="FX13" s="30" t="s">
        <v>1215</v>
      </c>
      <c r="FY13" s="30" t="s">
        <v>1216</v>
      </c>
      <c r="FZ13" s="30" t="s">
        <v>1217</v>
      </c>
      <c r="GA13" s="29" t="s">
        <v>607</v>
      </c>
      <c r="GB13" s="29" t="s">
        <v>608</v>
      </c>
      <c r="GC13" s="29" t="s">
        <v>609</v>
      </c>
      <c r="GD13" s="29" t="s">
        <v>1220</v>
      </c>
      <c r="GE13" s="29" t="s">
        <v>1221</v>
      </c>
      <c r="GF13" s="29" t="s">
        <v>1222</v>
      </c>
      <c r="GG13" s="29" t="s">
        <v>1224</v>
      </c>
      <c r="GH13" s="29" t="s">
        <v>1225</v>
      </c>
      <c r="GI13" s="29" t="s">
        <v>1226</v>
      </c>
      <c r="GJ13" s="29" t="s">
        <v>1228</v>
      </c>
      <c r="GK13" s="29" t="s">
        <v>1229</v>
      </c>
      <c r="GL13" s="29" t="s">
        <v>1230</v>
      </c>
      <c r="GM13" s="29" t="s">
        <v>1232</v>
      </c>
      <c r="GN13" s="29" t="s">
        <v>1233</v>
      </c>
      <c r="GO13" s="29" t="s">
        <v>1234</v>
      </c>
      <c r="GP13" s="29" t="s">
        <v>1236</v>
      </c>
      <c r="GQ13" s="29" t="s">
        <v>1237</v>
      </c>
      <c r="GR13" s="29" t="s">
        <v>1238</v>
      </c>
    </row>
    <row r="14" spans="1:200" ht="15.75" x14ac:dyDescent="0.25">
      <c r="A14" s="45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54" t="s">
        <v>171</v>
      </c>
      <c r="B39" s="5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AL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Q39" si="2">SUM(AM14:AM38)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ref="BR39:CZ39" si="3">SUM(BR14:BR38)</f>
        <v>0</v>
      </c>
      <c r="BS39" s="3">
        <f t="shared" si="3"/>
        <v>0</v>
      </c>
      <c r="BT39" s="3">
        <f t="shared" si="3"/>
        <v>0</v>
      </c>
      <c r="BU39" s="3">
        <f t="shared" si="3"/>
        <v>0</v>
      </c>
      <c r="BV39" s="3">
        <f t="shared" si="3"/>
        <v>0</v>
      </c>
      <c r="BW39" s="3">
        <f t="shared" si="3"/>
        <v>0</v>
      </c>
      <c r="BX39" s="3">
        <f t="shared" si="3"/>
        <v>0</v>
      </c>
      <c r="BY39" s="3">
        <f t="shared" si="3"/>
        <v>0</v>
      </c>
      <c r="BZ39" s="3">
        <f t="shared" si="3"/>
        <v>0</v>
      </c>
      <c r="CA39" s="3">
        <f t="shared" si="3"/>
        <v>0</v>
      </c>
      <c r="CB39" s="3">
        <f t="shared" si="3"/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ref="DA39:EG39" si="4">SUM(DA14:DA38)</f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si="4"/>
        <v>0</v>
      </c>
      <c r="DK39" s="3">
        <f t="shared" si="4"/>
        <v>0</v>
      </c>
      <c r="DL39" s="3">
        <f t="shared" si="4"/>
        <v>0</v>
      </c>
      <c r="DM39" s="3">
        <f t="shared" si="4"/>
        <v>0</v>
      </c>
      <c r="DN39" s="3">
        <f t="shared" si="4"/>
        <v>0</v>
      </c>
      <c r="DO39" s="3">
        <f t="shared" si="4"/>
        <v>0</v>
      </c>
      <c r="DP39" s="3">
        <f t="shared" si="4"/>
        <v>0</v>
      </c>
      <c r="DQ39" s="3">
        <f t="shared" si="4"/>
        <v>0</v>
      </c>
      <c r="DR39" s="3">
        <f t="shared" si="4"/>
        <v>0</v>
      </c>
      <c r="DS39" s="3">
        <f t="shared" si="4"/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ref="EH39:FQ39" si="5">SUM(EH14:EH38)</f>
        <v>0</v>
      </c>
      <c r="EI39" s="3">
        <f t="shared" si="5"/>
        <v>0</v>
      </c>
      <c r="EJ39" s="3">
        <f t="shared" si="5"/>
        <v>0</v>
      </c>
      <c r="EK39" s="3">
        <f t="shared" si="5"/>
        <v>0</v>
      </c>
      <c r="EL39" s="3">
        <f t="shared" si="5"/>
        <v>0</v>
      </c>
      <c r="EM39" s="3">
        <f t="shared" si="5"/>
        <v>0</v>
      </c>
      <c r="EN39" s="3">
        <f t="shared" si="5"/>
        <v>0</v>
      </c>
      <c r="EO39" s="3">
        <f t="shared" si="5"/>
        <v>0</v>
      </c>
      <c r="EP39" s="3">
        <f t="shared" si="5"/>
        <v>0</v>
      </c>
      <c r="EQ39" s="3">
        <f t="shared" si="5"/>
        <v>0</v>
      </c>
      <c r="ER39" s="3">
        <f t="shared" si="5"/>
        <v>0</v>
      </c>
      <c r="ES39" s="3">
        <f t="shared" si="5"/>
        <v>0</v>
      </c>
      <c r="ET39" s="3">
        <f t="shared" si="5"/>
        <v>0</v>
      </c>
      <c r="EU39" s="3">
        <f t="shared" si="5"/>
        <v>0</v>
      </c>
      <c r="EV39" s="3">
        <f t="shared" si="5"/>
        <v>0</v>
      </c>
      <c r="EW39" s="3">
        <f t="shared" si="5"/>
        <v>0</v>
      </c>
      <c r="EX39" s="3">
        <f t="shared" si="5"/>
        <v>0</v>
      </c>
      <c r="EY39" s="3">
        <f t="shared" si="5"/>
        <v>0</v>
      </c>
      <c r="EZ39" s="3">
        <f t="shared" si="5"/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ref="FR39:GL39" si="6">SUM(FR14:FR38)</f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si="6"/>
        <v>0</v>
      </c>
      <c r="FZ39" s="3">
        <f t="shared" si="6"/>
        <v>0</v>
      </c>
      <c r="GA39" s="3">
        <f t="shared" si="6"/>
        <v>0</v>
      </c>
      <c r="GB39" s="3">
        <f t="shared" si="6"/>
        <v>0</v>
      </c>
      <c r="GC39" s="3">
        <f t="shared" si="6"/>
        <v>0</v>
      </c>
      <c r="GD39" s="3">
        <f t="shared" si="6"/>
        <v>0</v>
      </c>
      <c r="GE39" s="3">
        <f t="shared" si="6"/>
        <v>0</v>
      </c>
      <c r="GF39" s="3">
        <f t="shared" si="6"/>
        <v>0</v>
      </c>
      <c r="GG39" s="3">
        <f t="shared" si="6"/>
        <v>0</v>
      </c>
      <c r="GH39" s="3">
        <f t="shared" si="6"/>
        <v>0</v>
      </c>
      <c r="GI39" s="3">
        <f t="shared" si="6"/>
        <v>0</v>
      </c>
      <c r="GJ39" s="3">
        <f t="shared" si="6"/>
        <v>0</v>
      </c>
      <c r="GK39" s="3">
        <f t="shared" si="6"/>
        <v>0</v>
      </c>
      <c r="GL39" s="3">
        <f t="shared" si="6"/>
        <v>0</v>
      </c>
      <c r="GM39" s="3">
        <f t="shared" ref="GM39:GO39" si="7">SUM(GM14:GM38)</f>
        <v>0</v>
      </c>
      <c r="GN39" s="3">
        <f t="shared" si="7"/>
        <v>0</v>
      </c>
      <c r="GO39" s="3">
        <f t="shared" si="7"/>
        <v>0</v>
      </c>
      <c r="GP39" s="3">
        <f t="shared" ref="GP39:GR39" si="8">SUM(GP14:GP38)</f>
        <v>0</v>
      </c>
      <c r="GQ39" s="3">
        <f t="shared" si="8"/>
        <v>0</v>
      </c>
      <c r="GR39" s="3">
        <f t="shared" si="8"/>
        <v>0</v>
      </c>
    </row>
    <row r="40" spans="1:200" ht="37.5" customHeight="1" x14ac:dyDescent="0.25">
      <c r="A40" s="56" t="s">
        <v>793</v>
      </c>
      <c r="B40" s="57"/>
      <c r="C40" s="10">
        <f>C39/25%</f>
        <v>0</v>
      </c>
      <c r="D40" s="10">
        <f t="shared" ref="D40:T40" si="9">D39/25%</f>
        <v>0</v>
      </c>
      <c r="E40" s="10">
        <f t="shared" si="9"/>
        <v>0</v>
      </c>
      <c r="F40" s="10">
        <f t="shared" si="9"/>
        <v>0</v>
      </c>
      <c r="G40" s="10">
        <f t="shared" si="9"/>
        <v>0</v>
      </c>
      <c r="H40" s="10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ref="U40:AL40" si="10">U39/25%</f>
        <v>0</v>
      </c>
      <c r="V40" s="10">
        <f t="shared" si="10"/>
        <v>0</v>
      </c>
      <c r="W40" s="10">
        <f t="shared" si="10"/>
        <v>0</v>
      </c>
      <c r="X40" s="10">
        <f t="shared" si="10"/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ref="AM40:BQ40" si="11">AM39/25%</f>
        <v>0</v>
      </c>
      <c r="AN40" s="10">
        <f t="shared" si="11"/>
        <v>0</v>
      </c>
      <c r="AO40" s="10">
        <f t="shared" si="11"/>
        <v>0</v>
      </c>
      <c r="AP40" s="10">
        <f t="shared" si="11"/>
        <v>0</v>
      </c>
      <c r="AQ40" s="10">
        <f t="shared" si="11"/>
        <v>0</v>
      </c>
      <c r="AR40" s="10">
        <f t="shared" si="11"/>
        <v>0</v>
      </c>
      <c r="AS40" s="10">
        <f t="shared" si="11"/>
        <v>0</v>
      </c>
      <c r="AT40" s="10">
        <f t="shared" si="11"/>
        <v>0</v>
      </c>
      <c r="AU40" s="10">
        <f t="shared" si="11"/>
        <v>0</v>
      </c>
      <c r="AV40" s="10">
        <f t="shared" si="11"/>
        <v>0</v>
      </c>
      <c r="AW40" s="10">
        <f t="shared" si="11"/>
        <v>0</v>
      </c>
      <c r="AX40" s="10">
        <f t="shared" si="11"/>
        <v>0</v>
      </c>
      <c r="AY40" s="10">
        <f t="shared" si="11"/>
        <v>0</v>
      </c>
      <c r="AZ40" s="10">
        <f t="shared" si="11"/>
        <v>0</v>
      </c>
      <c r="BA40" s="10">
        <f t="shared" si="11"/>
        <v>0</v>
      </c>
      <c r="BB40" s="10">
        <f t="shared" si="11"/>
        <v>0</v>
      </c>
      <c r="BC40" s="10">
        <f t="shared" si="11"/>
        <v>0</v>
      </c>
      <c r="BD40" s="10">
        <f t="shared" si="11"/>
        <v>0</v>
      </c>
      <c r="BE40" s="10">
        <f t="shared" si="11"/>
        <v>0</v>
      </c>
      <c r="BF40" s="10">
        <f t="shared" si="11"/>
        <v>0</v>
      </c>
      <c r="BG40" s="10">
        <f t="shared" si="11"/>
        <v>0</v>
      </c>
      <c r="BH40" s="10">
        <f t="shared" si="11"/>
        <v>0</v>
      </c>
      <c r="BI40" s="10">
        <f t="shared" si="11"/>
        <v>0</v>
      </c>
      <c r="BJ40" s="10">
        <f t="shared" si="11"/>
        <v>0</v>
      </c>
      <c r="BK40" s="10">
        <f t="shared" si="11"/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ref="BR40:CZ40" si="12">BR39/25%</f>
        <v>0</v>
      </c>
      <c r="BS40" s="10">
        <f t="shared" si="12"/>
        <v>0</v>
      </c>
      <c r="BT40" s="10">
        <f t="shared" si="12"/>
        <v>0</v>
      </c>
      <c r="BU40" s="10">
        <f t="shared" si="12"/>
        <v>0</v>
      </c>
      <c r="BV40" s="10">
        <f t="shared" si="12"/>
        <v>0</v>
      </c>
      <c r="BW40" s="10">
        <f t="shared" si="12"/>
        <v>0</v>
      </c>
      <c r="BX40" s="10">
        <f t="shared" si="12"/>
        <v>0</v>
      </c>
      <c r="BY40" s="10">
        <f t="shared" si="12"/>
        <v>0</v>
      </c>
      <c r="BZ40" s="10">
        <f t="shared" si="12"/>
        <v>0</v>
      </c>
      <c r="CA40" s="10">
        <f t="shared" si="12"/>
        <v>0</v>
      </c>
      <c r="CB40" s="10">
        <f t="shared" si="12"/>
        <v>0</v>
      </c>
      <c r="CC40" s="10">
        <f t="shared" si="12"/>
        <v>0</v>
      </c>
      <c r="CD40" s="10">
        <f t="shared" si="12"/>
        <v>0</v>
      </c>
      <c r="CE40" s="10">
        <f t="shared" si="12"/>
        <v>0</v>
      </c>
      <c r="CF40" s="10">
        <f t="shared" si="12"/>
        <v>0</v>
      </c>
      <c r="CG40" s="10">
        <f t="shared" si="12"/>
        <v>0</v>
      </c>
      <c r="CH40" s="10">
        <f t="shared" si="12"/>
        <v>0</v>
      </c>
      <c r="CI40" s="10">
        <f t="shared" si="12"/>
        <v>0</v>
      </c>
      <c r="CJ40" s="10">
        <f t="shared" si="12"/>
        <v>0</v>
      </c>
      <c r="CK40" s="10">
        <f t="shared" si="12"/>
        <v>0</v>
      </c>
      <c r="CL40" s="10">
        <f t="shared" si="12"/>
        <v>0</v>
      </c>
      <c r="CM40" s="10">
        <f t="shared" si="12"/>
        <v>0</v>
      </c>
      <c r="CN40" s="10">
        <f t="shared" si="12"/>
        <v>0</v>
      </c>
      <c r="CO40" s="10">
        <f t="shared" si="12"/>
        <v>0</v>
      </c>
      <c r="CP40" s="10">
        <f t="shared" si="12"/>
        <v>0</v>
      </c>
      <c r="CQ40" s="10">
        <f t="shared" si="12"/>
        <v>0</v>
      </c>
      <c r="CR40" s="10">
        <f t="shared" si="12"/>
        <v>0</v>
      </c>
      <c r="CS40" s="10">
        <f t="shared" si="12"/>
        <v>0</v>
      </c>
      <c r="CT40" s="10">
        <f t="shared" si="12"/>
        <v>0</v>
      </c>
      <c r="CU40" s="10">
        <f t="shared" si="12"/>
        <v>0</v>
      </c>
      <c r="CV40" s="10">
        <f t="shared" si="12"/>
        <v>0</v>
      </c>
      <c r="CW40" s="10">
        <f t="shared" si="12"/>
        <v>0</v>
      </c>
      <c r="CX40" s="10">
        <f t="shared" si="12"/>
        <v>0</v>
      </c>
      <c r="CY40" s="10">
        <f t="shared" si="12"/>
        <v>0</v>
      </c>
      <c r="CZ40" s="10">
        <f t="shared" si="12"/>
        <v>0</v>
      </c>
      <c r="DA40" s="10">
        <f t="shared" ref="DA40:EG40" si="13">DA39/25%</f>
        <v>0</v>
      </c>
      <c r="DB40" s="10">
        <f t="shared" si="13"/>
        <v>0</v>
      </c>
      <c r="DC40" s="10">
        <f t="shared" si="13"/>
        <v>0</v>
      </c>
      <c r="DD40" s="10">
        <f t="shared" si="13"/>
        <v>0</v>
      </c>
      <c r="DE40" s="10">
        <f t="shared" si="13"/>
        <v>0</v>
      </c>
      <c r="DF40" s="10">
        <f t="shared" si="13"/>
        <v>0</v>
      </c>
      <c r="DG40" s="10">
        <f t="shared" si="13"/>
        <v>0</v>
      </c>
      <c r="DH40" s="10">
        <f t="shared" si="13"/>
        <v>0</v>
      </c>
      <c r="DI40" s="10">
        <f t="shared" si="13"/>
        <v>0</v>
      </c>
      <c r="DJ40" s="10">
        <f t="shared" si="13"/>
        <v>0</v>
      </c>
      <c r="DK40" s="10">
        <f t="shared" si="13"/>
        <v>0</v>
      </c>
      <c r="DL40" s="10">
        <f t="shared" si="13"/>
        <v>0</v>
      </c>
      <c r="DM40" s="10">
        <f t="shared" si="13"/>
        <v>0</v>
      </c>
      <c r="DN40" s="10">
        <f t="shared" si="13"/>
        <v>0</v>
      </c>
      <c r="DO40" s="10">
        <f t="shared" si="13"/>
        <v>0</v>
      </c>
      <c r="DP40" s="10">
        <f t="shared" si="13"/>
        <v>0</v>
      </c>
      <c r="DQ40" s="10">
        <f t="shared" si="13"/>
        <v>0</v>
      </c>
      <c r="DR40" s="10">
        <f t="shared" si="13"/>
        <v>0</v>
      </c>
      <c r="DS40" s="10">
        <f t="shared" si="13"/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ref="EH40:FQ40" si="14">EH39/25%</f>
        <v>0</v>
      </c>
      <c r="EI40" s="10">
        <f t="shared" si="14"/>
        <v>0</v>
      </c>
      <c r="EJ40" s="10">
        <f t="shared" si="14"/>
        <v>0</v>
      </c>
      <c r="EK40" s="10">
        <f t="shared" si="14"/>
        <v>0</v>
      </c>
      <c r="EL40" s="10">
        <f t="shared" si="14"/>
        <v>0</v>
      </c>
      <c r="EM40" s="10">
        <f t="shared" si="14"/>
        <v>0</v>
      </c>
      <c r="EN40" s="10">
        <f t="shared" si="14"/>
        <v>0</v>
      </c>
      <c r="EO40" s="10">
        <f t="shared" si="14"/>
        <v>0</v>
      </c>
      <c r="EP40" s="10">
        <f t="shared" si="14"/>
        <v>0</v>
      </c>
      <c r="EQ40" s="10">
        <f t="shared" si="14"/>
        <v>0</v>
      </c>
      <c r="ER40" s="10">
        <f t="shared" si="14"/>
        <v>0</v>
      </c>
      <c r="ES40" s="10">
        <f t="shared" si="14"/>
        <v>0</v>
      </c>
      <c r="ET40" s="10">
        <f t="shared" si="14"/>
        <v>0</v>
      </c>
      <c r="EU40" s="10">
        <f t="shared" si="14"/>
        <v>0</v>
      </c>
      <c r="EV40" s="10">
        <f t="shared" si="14"/>
        <v>0</v>
      </c>
      <c r="EW40" s="10">
        <f t="shared" si="14"/>
        <v>0</v>
      </c>
      <c r="EX40" s="10">
        <f t="shared" si="14"/>
        <v>0</v>
      </c>
      <c r="EY40" s="10">
        <f t="shared" si="14"/>
        <v>0</v>
      </c>
      <c r="EZ40" s="10">
        <f t="shared" si="14"/>
        <v>0</v>
      </c>
      <c r="FA40" s="10">
        <f t="shared" si="14"/>
        <v>0</v>
      </c>
      <c r="FB40" s="10">
        <f t="shared" si="14"/>
        <v>0</v>
      </c>
      <c r="FC40" s="10">
        <f t="shared" si="14"/>
        <v>0</v>
      </c>
      <c r="FD40" s="10">
        <f t="shared" si="14"/>
        <v>0</v>
      </c>
      <c r="FE40" s="10">
        <f t="shared" si="14"/>
        <v>0</v>
      </c>
      <c r="FF40" s="10">
        <f t="shared" si="14"/>
        <v>0</v>
      </c>
      <c r="FG40" s="10">
        <f t="shared" si="14"/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ref="FR40:GL40" si="15">FR39/25%</f>
        <v>0</v>
      </c>
      <c r="FS40" s="10">
        <f t="shared" si="15"/>
        <v>0</v>
      </c>
      <c r="FT40" s="10">
        <f t="shared" si="15"/>
        <v>0</v>
      </c>
      <c r="FU40" s="10">
        <f t="shared" si="15"/>
        <v>0</v>
      </c>
      <c r="FV40" s="10">
        <f t="shared" si="15"/>
        <v>0</v>
      </c>
      <c r="FW40" s="10">
        <f t="shared" si="15"/>
        <v>0</v>
      </c>
      <c r="FX40" s="10">
        <f t="shared" si="15"/>
        <v>0</v>
      </c>
      <c r="FY40" s="10">
        <f t="shared" si="15"/>
        <v>0</v>
      </c>
      <c r="FZ40" s="10">
        <f t="shared" si="15"/>
        <v>0</v>
      </c>
      <c r="GA40" s="10">
        <f t="shared" si="15"/>
        <v>0</v>
      </c>
      <c r="GB40" s="10">
        <f t="shared" si="15"/>
        <v>0</v>
      </c>
      <c r="GC40" s="10">
        <f t="shared" si="15"/>
        <v>0</v>
      </c>
      <c r="GD40" s="10">
        <f t="shared" si="15"/>
        <v>0</v>
      </c>
      <c r="GE40" s="10">
        <f t="shared" si="15"/>
        <v>0</v>
      </c>
      <c r="GF40" s="10">
        <f t="shared" si="15"/>
        <v>0</v>
      </c>
      <c r="GG40" s="10">
        <f t="shared" si="15"/>
        <v>0</v>
      </c>
      <c r="GH40" s="10">
        <f t="shared" si="15"/>
        <v>0</v>
      </c>
      <c r="GI40" s="10">
        <f t="shared" si="15"/>
        <v>0</v>
      </c>
      <c r="GJ40" s="10">
        <f t="shared" si="15"/>
        <v>0</v>
      </c>
      <c r="GK40" s="10">
        <f t="shared" si="15"/>
        <v>0</v>
      </c>
      <c r="GL40" s="10">
        <f t="shared" si="15"/>
        <v>0</v>
      </c>
      <c r="GM40" s="10">
        <f t="shared" ref="GM40:GO40" si="16">GM39/25%</f>
        <v>0</v>
      </c>
      <c r="GN40" s="10">
        <f t="shared" si="16"/>
        <v>0</v>
      </c>
      <c r="GO40" s="10">
        <f t="shared" si="16"/>
        <v>0</v>
      </c>
      <c r="GP40" s="10">
        <f t="shared" ref="GP40:GR40" si="17">GP39/25%</f>
        <v>0</v>
      </c>
      <c r="GQ40" s="10">
        <f t="shared" si="17"/>
        <v>0</v>
      </c>
      <c r="GR40" s="10">
        <f t="shared" si="17"/>
        <v>0</v>
      </c>
    </row>
    <row r="42" spans="1:200" x14ac:dyDescent="0.25">
      <c r="B42" s="11" t="s">
        <v>763</v>
      </c>
    </row>
    <row r="43" spans="1:200" x14ac:dyDescent="0.25">
      <c r="B43" t="s">
        <v>764</v>
      </c>
      <c r="C43" t="s">
        <v>787</v>
      </c>
      <c r="D43">
        <f>C40+F40+I40+L40+O40+R40/6</f>
        <v>0</v>
      </c>
      <c r="E43">
        <f>D43/100*25</f>
        <v>0</v>
      </c>
    </row>
    <row r="44" spans="1:200" x14ac:dyDescent="0.25">
      <c r="B44" t="s">
        <v>766</v>
      </c>
      <c r="C44" t="s">
        <v>787</v>
      </c>
      <c r="D44">
        <f>D40+G40+J40+M40+P40+S40/6</f>
        <v>0</v>
      </c>
      <c r="E44">
        <f t="shared" ref="E44:E45" si="18">D44/100*25</f>
        <v>0</v>
      </c>
    </row>
    <row r="45" spans="1:200" x14ac:dyDescent="0.25">
      <c r="B45" t="s">
        <v>767</v>
      </c>
      <c r="C45" t="s">
        <v>787</v>
      </c>
      <c r="D45">
        <f>E40+H40+K40+N40+Q40+T40/6</f>
        <v>0</v>
      </c>
      <c r="E45">
        <f t="shared" si="18"/>
        <v>0</v>
      </c>
    </row>
    <row r="47" spans="1:200" x14ac:dyDescent="0.25">
      <c r="B47" t="s">
        <v>764</v>
      </c>
      <c r="C47" t="s">
        <v>788</v>
      </c>
      <c r="D47">
        <f>U40+X40+AA40+AD40+AG40+AJ40+AM40+AP40+AS40+AV40+AY40+BB40+BE40+BH40+BK40+BN40+BQ40+BT40/18</f>
        <v>0</v>
      </c>
      <c r="E47">
        <f>D47/100*25</f>
        <v>0</v>
      </c>
    </row>
    <row r="48" spans="1:200" x14ac:dyDescent="0.25">
      <c r="B48" t="s">
        <v>766</v>
      </c>
      <c r="C48" t="s">
        <v>788</v>
      </c>
      <c r="D48">
        <f>V40+Y40+AB40+AE40+AH40+AK40+AN40+AQ40+AT40+AW40+AZ40+BC40+BF40+BI40+BL40+BO40+BR40+BU40/18</f>
        <v>0</v>
      </c>
      <c r="E48">
        <f t="shared" ref="E48:E49" si="19">D48/100*25</f>
        <v>0</v>
      </c>
    </row>
    <row r="49" spans="2:5" x14ac:dyDescent="0.25">
      <c r="B49" t="s">
        <v>767</v>
      </c>
      <c r="C49" t="s">
        <v>788</v>
      </c>
      <c r="D49">
        <f>W40+Z40+AC40+AF40+AI40+AL40+AO40+AR40+AU40+AX40+BA40+BD40+BG40+BJ40+BM40+BP40+BS40+BV40/18</f>
        <v>0</v>
      </c>
      <c r="E49">
        <f t="shared" si="19"/>
        <v>0</v>
      </c>
    </row>
    <row r="51" spans="2:5" x14ac:dyDescent="0.25">
      <c r="B51" t="s">
        <v>764</v>
      </c>
      <c r="C51" t="s">
        <v>789</v>
      </c>
      <c r="D51" s="33">
        <f>BW40+BZ40+CC40+CF40+CI40+CL40/6</f>
        <v>0</v>
      </c>
      <c r="E51">
        <f>D51/100*25</f>
        <v>0</v>
      </c>
    </row>
    <row r="52" spans="2:5" x14ac:dyDescent="0.25">
      <c r="B52" t="s">
        <v>766</v>
      </c>
      <c r="C52" t="s">
        <v>789</v>
      </c>
      <c r="D52">
        <f>BX40+CA40+CD40+CG40+CJ40+CM40/6</f>
        <v>0</v>
      </c>
      <c r="E52">
        <f t="shared" ref="E52:E53" si="20">D52/100*25</f>
        <v>0</v>
      </c>
    </row>
    <row r="53" spans="2:5" x14ac:dyDescent="0.25">
      <c r="B53" t="s">
        <v>767</v>
      </c>
      <c r="C53" t="s">
        <v>789</v>
      </c>
      <c r="D53">
        <f>BY40+CB40+CE40+CH40+CK40+CN40/6</f>
        <v>0</v>
      </c>
      <c r="E53">
        <f t="shared" si="20"/>
        <v>0</v>
      </c>
    </row>
    <row r="55" spans="2:5" x14ac:dyDescent="0.25">
      <c r="B55" t="s">
        <v>764</v>
      </c>
      <c r="C55" t="s">
        <v>790</v>
      </c>
      <c r="D55">
        <f>CO40+CR40+CU40+CX40+DA40+DD40+DG40+DJ40+DM40+DP40+DS40+DV40+DY40+EB40+EE40+EH40+EK40+EN40+EQ40+ET40+EW40+EZ40+FC40+FF40+FI40+FL40+FO40+FR40+FU40+FX40/30</f>
        <v>0</v>
      </c>
      <c r="E55">
        <f>D55/100*25</f>
        <v>0</v>
      </c>
    </row>
    <row r="56" spans="2:5" x14ac:dyDescent="0.25">
      <c r="B56" t="s">
        <v>766</v>
      </c>
      <c r="C56" t="s">
        <v>790</v>
      </c>
      <c r="D56">
        <f>CP40+CS40+CV40+CY40+DB40+DE40+DH40+DK40+DN40+DQ40+DT40+DW40+DZ40+EC40+EF40+EI40+EL40+EO40+ER40+EU40+EX40+FA40+FD40+FG40+FJ40+FM40+FP40+FS40+FV40+FY40/30</f>
        <v>0</v>
      </c>
      <c r="E56">
        <f t="shared" ref="E56:E57" si="21">D56/100*25</f>
        <v>0</v>
      </c>
    </row>
    <row r="57" spans="2:5" x14ac:dyDescent="0.25">
      <c r="B57" t="s">
        <v>767</v>
      </c>
      <c r="C57" t="s">
        <v>790</v>
      </c>
      <c r="D57">
        <f>CQ40+CT40+CW40+CZ40+DC40+DF40+DI40+DL40+DO40+DR40+DU40+DX40+EA40+ED40+EG40+EJ40+EM40+EP40+ES40+EV40+EY40+FB40+FE40+FH40+FK40+FN40+FQ40+FT40+FW40+FZ40/30</f>
        <v>0</v>
      </c>
      <c r="E57">
        <f t="shared" si="21"/>
        <v>0</v>
      </c>
    </row>
    <row r="59" spans="2:5" x14ac:dyDescent="0.25">
      <c r="B59" t="s">
        <v>764</v>
      </c>
      <c r="C59" t="s">
        <v>791</v>
      </c>
      <c r="D59" s="33">
        <f>GA40+GD40+GG40+GJ40+GM40+GP40/6</f>
        <v>0</v>
      </c>
      <c r="E59">
        <f>D59/100*25</f>
        <v>0</v>
      </c>
    </row>
    <row r="60" spans="2:5" x14ac:dyDescent="0.25">
      <c r="B60" t="s">
        <v>766</v>
      </c>
      <c r="C60" t="s">
        <v>791</v>
      </c>
      <c r="D60">
        <f>GB40+GE40+GH40+GK40+GN40+GQ40/6</f>
        <v>0</v>
      </c>
      <c r="E60">
        <f t="shared" ref="E60:E61" si="22">D60/100*25</f>
        <v>0</v>
      </c>
    </row>
    <row r="61" spans="2:5" x14ac:dyDescent="0.25">
      <c r="B61" t="s">
        <v>767</v>
      </c>
      <c r="C61" t="s">
        <v>791</v>
      </c>
      <c r="D61">
        <f>GC40+GF40+GI40+GL40+GO40+GR40/6</f>
        <v>0</v>
      </c>
      <c r="E61">
        <f t="shared" si="22"/>
        <v>0</v>
      </c>
    </row>
  </sheetData>
  <mergeCells count="152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26" workbookViewId="0">
      <selection activeCell="H52" sqref="H52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1" t="s">
        <v>0</v>
      </c>
      <c r="B4" s="61" t="s">
        <v>170</v>
      </c>
      <c r="C4" s="73" t="s">
        <v>414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 t="s">
        <v>321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8" t="s">
        <v>324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107" t="s">
        <v>417</v>
      </c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</row>
    <row r="5" spans="1:254" ht="15" customHeight="1" x14ac:dyDescent="0.25">
      <c r="A5" s="61"/>
      <c r="B5" s="6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 t="s">
        <v>415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80" t="s">
        <v>323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 t="s">
        <v>416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379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04" t="s">
        <v>380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 t="s">
        <v>330</v>
      </c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3" t="s">
        <v>325</v>
      </c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80" t="s">
        <v>331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127" t="s">
        <v>332</v>
      </c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03" t="s">
        <v>43</v>
      </c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80" t="s">
        <v>327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54" ht="4.1500000000000004" hidden="1" customHeight="1" x14ac:dyDescent="0.25">
      <c r="A6" s="61"/>
      <c r="B6" s="6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54" ht="16.149999999999999" hidden="1" customHeight="1" thickBot="1" x14ac:dyDescent="0.3">
      <c r="A7" s="61"/>
      <c r="B7" s="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54" ht="17.45" hidden="1" customHeight="1" thickBot="1" x14ac:dyDescent="0.3">
      <c r="A8" s="61"/>
      <c r="B8" s="6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54" ht="18" hidden="1" customHeight="1" thickBot="1" x14ac:dyDescent="0.3">
      <c r="A9" s="61"/>
      <c r="B9" s="6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54" ht="30" hidden="1" customHeight="1" thickBot="1" x14ac:dyDescent="0.3">
      <c r="A10" s="61"/>
      <c r="B10" s="6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54" ht="15.75" x14ac:dyDescent="0.25">
      <c r="A11" s="61"/>
      <c r="B11" s="61"/>
      <c r="C11" s="104" t="s">
        <v>122</v>
      </c>
      <c r="D11" s="104" t="s">
        <v>2</v>
      </c>
      <c r="E11" s="104" t="s">
        <v>3</v>
      </c>
      <c r="F11" s="104" t="s">
        <v>123</v>
      </c>
      <c r="G11" s="104" t="s">
        <v>6</v>
      </c>
      <c r="H11" s="104" t="s">
        <v>7</v>
      </c>
      <c r="I11" s="104" t="s">
        <v>124</v>
      </c>
      <c r="J11" s="104"/>
      <c r="K11" s="104"/>
      <c r="L11" s="104" t="s">
        <v>163</v>
      </c>
      <c r="M11" s="104"/>
      <c r="N11" s="104"/>
      <c r="O11" s="104" t="s">
        <v>125</v>
      </c>
      <c r="P11" s="104"/>
      <c r="Q11" s="104"/>
      <c r="R11" s="104" t="s">
        <v>126</v>
      </c>
      <c r="S11" s="104"/>
      <c r="T11" s="104"/>
      <c r="U11" s="104" t="s">
        <v>127</v>
      </c>
      <c r="V11" s="104"/>
      <c r="W11" s="104"/>
      <c r="X11" s="104" t="s">
        <v>128</v>
      </c>
      <c r="Y11" s="104"/>
      <c r="Z11" s="104"/>
      <c r="AA11" s="104" t="s">
        <v>129</v>
      </c>
      <c r="AB11" s="104"/>
      <c r="AC11" s="104"/>
      <c r="AD11" s="104" t="s">
        <v>1254</v>
      </c>
      <c r="AE11" s="104"/>
      <c r="AF11" s="104"/>
      <c r="AG11" s="104" t="s">
        <v>164</v>
      </c>
      <c r="AH11" s="104"/>
      <c r="AI11" s="104"/>
      <c r="AJ11" s="80" t="s">
        <v>130</v>
      </c>
      <c r="AK11" s="80"/>
      <c r="AL11" s="80"/>
      <c r="AM11" s="80" t="s">
        <v>1263</v>
      </c>
      <c r="AN11" s="80"/>
      <c r="AO11" s="80"/>
      <c r="AP11" s="104" t="s">
        <v>131</v>
      </c>
      <c r="AQ11" s="104"/>
      <c r="AR11" s="104"/>
      <c r="AS11" s="104" t="s">
        <v>132</v>
      </c>
      <c r="AT11" s="104"/>
      <c r="AU11" s="104"/>
      <c r="AV11" s="80" t="s">
        <v>133</v>
      </c>
      <c r="AW11" s="80"/>
      <c r="AX11" s="80"/>
      <c r="AY11" s="104" t="s">
        <v>134</v>
      </c>
      <c r="AZ11" s="104"/>
      <c r="BA11" s="104"/>
      <c r="BB11" s="104" t="s">
        <v>135</v>
      </c>
      <c r="BC11" s="104"/>
      <c r="BD11" s="104"/>
      <c r="BE11" s="104" t="s">
        <v>136</v>
      </c>
      <c r="BF11" s="104"/>
      <c r="BG11" s="104"/>
      <c r="BH11" s="104" t="s">
        <v>137</v>
      </c>
      <c r="BI11" s="104"/>
      <c r="BJ11" s="104"/>
      <c r="BK11" s="104" t="s">
        <v>1269</v>
      </c>
      <c r="BL11" s="104"/>
      <c r="BM11" s="104"/>
      <c r="BN11" s="80" t="s">
        <v>138</v>
      </c>
      <c r="BO11" s="80"/>
      <c r="BP11" s="80"/>
      <c r="BQ11" s="80" t="s">
        <v>139</v>
      </c>
      <c r="BR11" s="80"/>
      <c r="BS11" s="80"/>
      <c r="BT11" s="80" t="s">
        <v>140</v>
      </c>
      <c r="BU11" s="80"/>
      <c r="BV11" s="80"/>
      <c r="BW11" s="80" t="s">
        <v>141</v>
      </c>
      <c r="BX11" s="80"/>
      <c r="BY11" s="80"/>
      <c r="BZ11" s="80" t="s">
        <v>142</v>
      </c>
      <c r="CA11" s="80"/>
      <c r="CB11" s="80"/>
      <c r="CC11" s="80" t="s">
        <v>143</v>
      </c>
      <c r="CD11" s="80"/>
      <c r="CE11" s="80"/>
      <c r="CF11" s="80" t="s">
        <v>144</v>
      </c>
      <c r="CG11" s="80"/>
      <c r="CH11" s="80"/>
      <c r="CI11" s="80" t="s">
        <v>145</v>
      </c>
      <c r="CJ11" s="80"/>
      <c r="CK11" s="80"/>
      <c r="CL11" s="80" t="s">
        <v>146</v>
      </c>
      <c r="CM11" s="80"/>
      <c r="CN11" s="80"/>
      <c r="CO11" s="80" t="s">
        <v>165</v>
      </c>
      <c r="CP11" s="80"/>
      <c r="CQ11" s="80"/>
      <c r="CR11" s="80" t="s">
        <v>147</v>
      </c>
      <c r="CS11" s="80"/>
      <c r="CT11" s="80"/>
      <c r="CU11" s="80" t="s">
        <v>148</v>
      </c>
      <c r="CV11" s="80"/>
      <c r="CW11" s="80"/>
      <c r="CX11" s="80" t="s">
        <v>149</v>
      </c>
      <c r="CY11" s="80"/>
      <c r="CZ11" s="80"/>
      <c r="DA11" s="80" t="s">
        <v>150</v>
      </c>
      <c r="DB11" s="80"/>
      <c r="DC11" s="80"/>
      <c r="DD11" s="80" t="s">
        <v>418</v>
      </c>
      <c r="DE11" s="80"/>
      <c r="DF11" s="80"/>
      <c r="DG11" s="80" t="s">
        <v>419</v>
      </c>
      <c r="DH11" s="80"/>
      <c r="DI11" s="80"/>
      <c r="DJ11" s="80" t="s">
        <v>420</v>
      </c>
      <c r="DK11" s="80"/>
      <c r="DL11" s="80"/>
      <c r="DM11" s="80" t="s">
        <v>421</v>
      </c>
      <c r="DN11" s="80"/>
      <c r="DO11" s="80"/>
      <c r="DP11" s="80" t="s">
        <v>422</v>
      </c>
      <c r="DQ11" s="80"/>
      <c r="DR11" s="80"/>
      <c r="DS11" s="80" t="s">
        <v>423</v>
      </c>
      <c r="DT11" s="80"/>
      <c r="DU11" s="80"/>
      <c r="DV11" s="80" t="s">
        <v>424</v>
      </c>
      <c r="DW11" s="80"/>
      <c r="DX11" s="80"/>
      <c r="DY11" s="80" t="s">
        <v>151</v>
      </c>
      <c r="DZ11" s="80"/>
      <c r="EA11" s="80"/>
      <c r="EB11" s="80" t="s">
        <v>152</v>
      </c>
      <c r="EC11" s="80"/>
      <c r="ED11" s="80"/>
      <c r="EE11" s="80" t="s">
        <v>153</v>
      </c>
      <c r="EF11" s="80"/>
      <c r="EG11" s="80"/>
      <c r="EH11" s="80" t="s">
        <v>166</v>
      </c>
      <c r="EI11" s="80"/>
      <c r="EJ11" s="80"/>
      <c r="EK11" s="80" t="s">
        <v>154</v>
      </c>
      <c r="EL11" s="80"/>
      <c r="EM11" s="80"/>
      <c r="EN11" s="80" t="s">
        <v>155</v>
      </c>
      <c r="EO11" s="80"/>
      <c r="EP11" s="80"/>
      <c r="EQ11" s="80" t="s">
        <v>156</v>
      </c>
      <c r="ER11" s="80"/>
      <c r="ES11" s="80"/>
      <c r="ET11" s="80" t="s">
        <v>157</v>
      </c>
      <c r="EU11" s="80"/>
      <c r="EV11" s="80"/>
      <c r="EW11" s="80" t="s">
        <v>158</v>
      </c>
      <c r="EX11" s="80"/>
      <c r="EY11" s="80"/>
      <c r="EZ11" s="80" t="s">
        <v>159</v>
      </c>
      <c r="FA11" s="80"/>
      <c r="FB11" s="80"/>
      <c r="FC11" s="80" t="s">
        <v>160</v>
      </c>
      <c r="FD11" s="80"/>
      <c r="FE11" s="80"/>
      <c r="FF11" s="80" t="s">
        <v>161</v>
      </c>
      <c r="FG11" s="80"/>
      <c r="FH11" s="80"/>
      <c r="FI11" s="80" t="s">
        <v>162</v>
      </c>
      <c r="FJ11" s="80"/>
      <c r="FK11" s="80"/>
      <c r="FL11" s="80" t="s">
        <v>167</v>
      </c>
      <c r="FM11" s="80"/>
      <c r="FN11" s="80"/>
      <c r="FO11" s="80" t="s">
        <v>168</v>
      </c>
      <c r="FP11" s="80"/>
      <c r="FQ11" s="80"/>
      <c r="FR11" s="80" t="s">
        <v>425</v>
      </c>
      <c r="FS11" s="80"/>
      <c r="FT11" s="80"/>
      <c r="FU11" s="80" t="s">
        <v>426</v>
      </c>
      <c r="FV11" s="80"/>
      <c r="FW11" s="80"/>
      <c r="FX11" s="80" t="s">
        <v>427</v>
      </c>
      <c r="FY11" s="80"/>
      <c r="FZ11" s="80"/>
      <c r="GA11" s="80" t="s">
        <v>428</v>
      </c>
      <c r="GB11" s="80"/>
      <c r="GC11" s="80"/>
      <c r="GD11" s="80" t="s">
        <v>429</v>
      </c>
      <c r="GE11" s="80"/>
      <c r="GF11" s="80"/>
      <c r="GG11" s="80" t="s">
        <v>430</v>
      </c>
      <c r="GH11" s="80"/>
      <c r="GI11" s="80"/>
      <c r="GJ11" s="80" t="s">
        <v>1347</v>
      </c>
      <c r="GK11" s="80"/>
      <c r="GL11" s="80"/>
      <c r="GM11" s="80" t="s">
        <v>1348</v>
      </c>
      <c r="GN11" s="80"/>
      <c r="GO11" s="80"/>
      <c r="GP11" s="80" t="s">
        <v>1350</v>
      </c>
      <c r="GQ11" s="80"/>
      <c r="GR11" s="80"/>
      <c r="GS11" s="80" t="s">
        <v>1354</v>
      </c>
      <c r="GT11" s="80"/>
      <c r="GU11" s="80"/>
      <c r="GV11" s="80" t="s">
        <v>1360</v>
      </c>
      <c r="GW11" s="80"/>
      <c r="GX11" s="80"/>
      <c r="GY11" s="80" t="s">
        <v>1361</v>
      </c>
      <c r="GZ11" s="80"/>
      <c r="HA11" s="80"/>
      <c r="HB11" s="80" t="s">
        <v>1365</v>
      </c>
      <c r="HC11" s="80"/>
      <c r="HD11" s="80"/>
      <c r="HE11" s="80" t="s">
        <v>1366</v>
      </c>
      <c r="HF11" s="80"/>
      <c r="HG11" s="80"/>
      <c r="HH11" s="80" t="s">
        <v>1368</v>
      </c>
      <c r="HI11" s="80"/>
      <c r="HJ11" s="80"/>
      <c r="HK11" s="80" t="s">
        <v>1372</v>
      </c>
      <c r="HL11" s="80"/>
      <c r="HM11" s="80"/>
      <c r="HN11" s="80" t="s">
        <v>1374</v>
      </c>
      <c r="HO11" s="80"/>
      <c r="HP11" s="80"/>
      <c r="HQ11" s="80" t="s">
        <v>1377</v>
      </c>
      <c r="HR11" s="80"/>
      <c r="HS11" s="80"/>
      <c r="HT11" s="80" t="s">
        <v>1382</v>
      </c>
      <c r="HU11" s="80"/>
      <c r="HV11" s="80"/>
      <c r="HW11" s="80" t="s">
        <v>1383</v>
      </c>
      <c r="HX11" s="80"/>
      <c r="HY11" s="80"/>
      <c r="HZ11" s="80" t="s">
        <v>431</v>
      </c>
      <c r="IA11" s="80"/>
      <c r="IB11" s="80"/>
      <c r="IC11" s="80" t="s">
        <v>432</v>
      </c>
      <c r="ID11" s="80"/>
      <c r="IE11" s="80"/>
      <c r="IF11" s="80" t="s">
        <v>433</v>
      </c>
      <c r="IG11" s="80"/>
      <c r="IH11" s="80"/>
      <c r="II11" s="80" t="s">
        <v>434</v>
      </c>
      <c r="IJ11" s="80"/>
      <c r="IK11" s="80"/>
      <c r="IL11" s="80" t="s">
        <v>435</v>
      </c>
      <c r="IM11" s="80"/>
      <c r="IN11" s="80"/>
      <c r="IO11" s="80" t="s">
        <v>436</v>
      </c>
      <c r="IP11" s="80"/>
      <c r="IQ11" s="80"/>
      <c r="IR11" s="80" t="s">
        <v>437</v>
      </c>
      <c r="IS11" s="80"/>
      <c r="IT11" s="80"/>
    </row>
    <row r="12" spans="1:254" ht="91.5" customHeight="1" x14ac:dyDescent="0.25">
      <c r="A12" s="61"/>
      <c r="B12" s="61"/>
      <c r="C12" s="60" t="s">
        <v>1239</v>
      </c>
      <c r="D12" s="60"/>
      <c r="E12" s="60"/>
      <c r="F12" s="58" t="s">
        <v>1242</v>
      </c>
      <c r="G12" s="58"/>
      <c r="H12" s="58"/>
      <c r="I12" s="58" t="s">
        <v>1243</v>
      </c>
      <c r="J12" s="58"/>
      <c r="K12" s="58"/>
      <c r="L12" s="58" t="s">
        <v>1247</v>
      </c>
      <c r="M12" s="58"/>
      <c r="N12" s="58"/>
      <c r="O12" s="58" t="s">
        <v>1248</v>
      </c>
      <c r="P12" s="58"/>
      <c r="Q12" s="58"/>
      <c r="R12" s="58" t="s">
        <v>1249</v>
      </c>
      <c r="S12" s="58"/>
      <c r="T12" s="58"/>
      <c r="U12" s="58" t="s">
        <v>617</v>
      </c>
      <c r="V12" s="58"/>
      <c r="W12" s="58"/>
      <c r="X12" s="58" t="s">
        <v>1401</v>
      </c>
      <c r="Y12" s="58"/>
      <c r="Z12" s="58"/>
      <c r="AA12" s="60" t="s">
        <v>620</v>
      </c>
      <c r="AB12" s="60"/>
      <c r="AC12" s="60"/>
      <c r="AD12" s="60" t="s">
        <v>1255</v>
      </c>
      <c r="AE12" s="60"/>
      <c r="AF12" s="60"/>
      <c r="AG12" s="58" t="s">
        <v>1256</v>
      </c>
      <c r="AH12" s="58"/>
      <c r="AI12" s="58"/>
      <c r="AJ12" s="58" t="s">
        <v>1260</v>
      </c>
      <c r="AK12" s="58"/>
      <c r="AL12" s="58"/>
      <c r="AM12" s="60" t="s">
        <v>1262</v>
      </c>
      <c r="AN12" s="60"/>
      <c r="AO12" s="60"/>
      <c r="AP12" s="58" t="s">
        <v>627</v>
      </c>
      <c r="AQ12" s="58"/>
      <c r="AR12" s="58"/>
      <c r="AS12" s="60" t="s">
        <v>1264</v>
      </c>
      <c r="AT12" s="60"/>
      <c r="AU12" s="60"/>
      <c r="AV12" s="58" t="s">
        <v>1265</v>
      </c>
      <c r="AW12" s="58"/>
      <c r="AX12" s="58"/>
      <c r="AY12" s="58" t="s">
        <v>633</v>
      </c>
      <c r="AZ12" s="58"/>
      <c r="BA12" s="58"/>
      <c r="BB12" s="58" t="s">
        <v>1266</v>
      </c>
      <c r="BC12" s="58"/>
      <c r="BD12" s="58"/>
      <c r="BE12" s="58" t="s">
        <v>1267</v>
      </c>
      <c r="BF12" s="58"/>
      <c r="BG12" s="58"/>
      <c r="BH12" s="58" t="s">
        <v>1268</v>
      </c>
      <c r="BI12" s="58"/>
      <c r="BJ12" s="58"/>
      <c r="BK12" s="58" t="s">
        <v>1274</v>
      </c>
      <c r="BL12" s="58"/>
      <c r="BM12" s="58"/>
      <c r="BN12" s="58" t="s">
        <v>1270</v>
      </c>
      <c r="BO12" s="58"/>
      <c r="BP12" s="58"/>
      <c r="BQ12" s="58" t="s">
        <v>1271</v>
      </c>
      <c r="BR12" s="58"/>
      <c r="BS12" s="58"/>
      <c r="BT12" s="58" t="s">
        <v>648</v>
      </c>
      <c r="BU12" s="58"/>
      <c r="BV12" s="58"/>
      <c r="BW12" s="58" t="s">
        <v>1279</v>
      </c>
      <c r="BX12" s="58"/>
      <c r="BY12" s="58"/>
      <c r="BZ12" s="58" t="s">
        <v>651</v>
      </c>
      <c r="CA12" s="58"/>
      <c r="CB12" s="58"/>
      <c r="CC12" s="58" t="s">
        <v>654</v>
      </c>
      <c r="CD12" s="58"/>
      <c r="CE12" s="58"/>
      <c r="CF12" s="58" t="s">
        <v>1282</v>
      </c>
      <c r="CG12" s="58"/>
      <c r="CH12" s="58"/>
      <c r="CI12" s="58" t="s">
        <v>1286</v>
      </c>
      <c r="CJ12" s="58"/>
      <c r="CK12" s="58"/>
      <c r="CL12" s="58" t="s">
        <v>1287</v>
      </c>
      <c r="CM12" s="58"/>
      <c r="CN12" s="58"/>
      <c r="CO12" s="58" t="s">
        <v>1288</v>
      </c>
      <c r="CP12" s="58"/>
      <c r="CQ12" s="58"/>
      <c r="CR12" s="58" t="s">
        <v>1289</v>
      </c>
      <c r="CS12" s="58"/>
      <c r="CT12" s="58"/>
      <c r="CU12" s="58" t="s">
        <v>1290</v>
      </c>
      <c r="CV12" s="58"/>
      <c r="CW12" s="58"/>
      <c r="CX12" s="58" t="s">
        <v>1291</v>
      </c>
      <c r="CY12" s="58"/>
      <c r="CZ12" s="58"/>
      <c r="DA12" s="58" t="s">
        <v>664</v>
      </c>
      <c r="DB12" s="58"/>
      <c r="DC12" s="58"/>
      <c r="DD12" s="58" t="s">
        <v>1296</v>
      </c>
      <c r="DE12" s="58"/>
      <c r="DF12" s="58"/>
      <c r="DG12" s="58" t="s">
        <v>1297</v>
      </c>
      <c r="DH12" s="58"/>
      <c r="DI12" s="58"/>
      <c r="DJ12" s="58" t="s">
        <v>1301</v>
      </c>
      <c r="DK12" s="58"/>
      <c r="DL12" s="58"/>
      <c r="DM12" s="58" t="s">
        <v>677</v>
      </c>
      <c r="DN12" s="58"/>
      <c r="DO12" s="58"/>
      <c r="DP12" s="58" t="s">
        <v>680</v>
      </c>
      <c r="DQ12" s="58"/>
      <c r="DR12" s="58"/>
      <c r="DS12" s="58" t="s">
        <v>1303</v>
      </c>
      <c r="DT12" s="58"/>
      <c r="DU12" s="58"/>
      <c r="DV12" s="58" t="s">
        <v>654</v>
      </c>
      <c r="DW12" s="58"/>
      <c r="DX12" s="58"/>
      <c r="DY12" s="58" t="s">
        <v>1308</v>
      </c>
      <c r="DZ12" s="58"/>
      <c r="EA12" s="58"/>
      <c r="EB12" s="58" t="s">
        <v>1309</v>
      </c>
      <c r="EC12" s="58"/>
      <c r="ED12" s="58"/>
      <c r="EE12" s="58" t="s">
        <v>689</v>
      </c>
      <c r="EF12" s="58"/>
      <c r="EG12" s="58"/>
      <c r="EH12" s="58" t="s">
        <v>1312</v>
      </c>
      <c r="EI12" s="58"/>
      <c r="EJ12" s="58"/>
      <c r="EK12" s="58" t="s">
        <v>693</v>
      </c>
      <c r="EL12" s="58"/>
      <c r="EM12" s="58"/>
      <c r="EN12" s="58" t="s">
        <v>694</v>
      </c>
      <c r="EO12" s="58"/>
      <c r="EP12" s="58"/>
      <c r="EQ12" s="58" t="s">
        <v>1315</v>
      </c>
      <c r="ER12" s="58"/>
      <c r="ES12" s="58"/>
      <c r="ET12" s="58" t="s">
        <v>1316</v>
      </c>
      <c r="EU12" s="58"/>
      <c r="EV12" s="58"/>
      <c r="EW12" s="58" t="s">
        <v>1317</v>
      </c>
      <c r="EX12" s="58"/>
      <c r="EY12" s="58"/>
      <c r="EZ12" s="58" t="s">
        <v>1318</v>
      </c>
      <c r="FA12" s="58"/>
      <c r="FB12" s="58"/>
      <c r="FC12" s="58" t="s">
        <v>1320</v>
      </c>
      <c r="FD12" s="58"/>
      <c r="FE12" s="58"/>
      <c r="FF12" s="58" t="s">
        <v>1327</v>
      </c>
      <c r="FG12" s="58"/>
      <c r="FH12" s="58"/>
      <c r="FI12" s="58" t="s">
        <v>1324</v>
      </c>
      <c r="FJ12" s="58"/>
      <c r="FK12" s="58"/>
      <c r="FL12" s="58" t="s">
        <v>1325</v>
      </c>
      <c r="FM12" s="58"/>
      <c r="FN12" s="58"/>
      <c r="FO12" s="104" t="s">
        <v>712</v>
      </c>
      <c r="FP12" s="104"/>
      <c r="FQ12" s="104"/>
      <c r="FR12" s="58" t="s">
        <v>1332</v>
      </c>
      <c r="FS12" s="58"/>
      <c r="FT12" s="58"/>
      <c r="FU12" s="58" t="s">
        <v>1334</v>
      </c>
      <c r="FV12" s="58"/>
      <c r="FW12" s="58"/>
      <c r="FX12" s="58" t="s">
        <v>717</v>
      </c>
      <c r="FY12" s="58"/>
      <c r="FZ12" s="58"/>
      <c r="GA12" s="58" t="s">
        <v>1336</v>
      </c>
      <c r="GB12" s="58"/>
      <c r="GC12" s="58"/>
      <c r="GD12" s="58" t="s">
        <v>1338</v>
      </c>
      <c r="GE12" s="58"/>
      <c r="GF12" s="58"/>
      <c r="GG12" s="58" t="s">
        <v>1342</v>
      </c>
      <c r="GH12" s="58"/>
      <c r="GI12" s="58"/>
      <c r="GJ12" s="60" t="s">
        <v>1343</v>
      </c>
      <c r="GK12" s="60"/>
      <c r="GL12" s="60"/>
      <c r="GM12" s="58" t="s">
        <v>725</v>
      </c>
      <c r="GN12" s="58"/>
      <c r="GO12" s="58"/>
      <c r="GP12" s="58" t="s">
        <v>1349</v>
      </c>
      <c r="GQ12" s="58"/>
      <c r="GR12" s="58"/>
      <c r="GS12" s="58" t="s">
        <v>1355</v>
      </c>
      <c r="GT12" s="58"/>
      <c r="GU12" s="58"/>
      <c r="GV12" s="58" t="s">
        <v>1356</v>
      </c>
      <c r="GW12" s="58"/>
      <c r="GX12" s="58"/>
      <c r="GY12" s="58" t="s">
        <v>730</v>
      </c>
      <c r="GZ12" s="58"/>
      <c r="HA12" s="58"/>
      <c r="HB12" s="58" t="s">
        <v>731</v>
      </c>
      <c r="HC12" s="58"/>
      <c r="HD12" s="58"/>
      <c r="HE12" s="58" t="s">
        <v>734</v>
      </c>
      <c r="HF12" s="58"/>
      <c r="HG12" s="58"/>
      <c r="HH12" s="58" t="s">
        <v>1367</v>
      </c>
      <c r="HI12" s="58"/>
      <c r="HJ12" s="58"/>
      <c r="HK12" s="58" t="s">
        <v>1373</v>
      </c>
      <c r="HL12" s="58"/>
      <c r="HM12" s="58"/>
      <c r="HN12" s="58" t="s">
        <v>1375</v>
      </c>
      <c r="HO12" s="58"/>
      <c r="HP12" s="58"/>
      <c r="HQ12" s="58" t="s">
        <v>1378</v>
      </c>
      <c r="HR12" s="58"/>
      <c r="HS12" s="58"/>
      <c r="HT12" s="58" t="s">
        <v>743</v>
      </c>
      <c r="HU12" s="58"/>
      <c r="HV12" s="58"/>
      <c r="HW12" s="58" t="s">
        <v>605</v>
      </c>
      <c r="HX12" s="58"/>
      <c r="HY12" s="58"/>
      <c r="HZ12" s="58" t="s">
        <v>1384</v>
      </c>
      <c r="IA12" s="58"/>
      <c r="IB12" s="58"/>
      <c r="IC12" s="58" t="s">
        <v>1387</v>
      </c>
      <c r="ID12" s="58"/>
      <c r="IE12" s="58"/>
      <c r="IF12" s="58" t="s">
        <v>749</v>
      </c>
      <c r="IG12" s="58"/>
      <c r="IH12" s="58"/>
      <c r="II12" s="58" t="s">
        <v>1391</v>
      </c>
      <c r="IJ12" s="58"/>
      <c r="IK12" s="58"/>
      <c r="IL12" s="58" t="s">
        <v>1392</v>
      </c>
      <c r="IM12" s="58"/>
      <c r="IN12" s="58"/>
      <c r="IO12" s="58" t="s">
        <v>1397</v>
      </c>
      <c r="IP12" s="58"/>
      <c r="IQ12" s="58"/>
      <c r="IR12" s="58" t="s">
        <v>753</v>
      </c>
      <c r="IS12" s="58"/>
      <c r="IT12" s="58"/>
    </row>
    <row r="13" spans="1:254" ht="131.25" customHeight="1" x14ac:dyDescent="0.25">
      <c r="A13" s="61"/>
      <c r="B13" s="61"/>
      <c r="C13" s="30" t="s">
        <v>805</v>
      </c>
      <c r="D13" s="30" t="s">
        <v>1240</v>
      </c>
      <c r="E13" s="30" t="s">
        <v>1241</v>
      </c>
      <c r="F13" s="30" t="s">
        <v>610</v>
      </c>
      <c r="G13" s="30" t="s">
        <v>611</v>
      </c>
      <c r="H13" s="30" t="s">
        <v>612</v>
      </c>
      <c r="I13" s="30" t="s">
        <v>1244</v>
      </c>
      <c r="J13" s="30" t="s">
        <v>1245</v>
      </c>
      <c r="K13" s="30" t="s">
        <v>1246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1250</v>
      </c>
      <c r="X13" s="29" t="s">
        <v>216</v>
      </c>
      <c r="Y13" s="29" t="s">
        <v>619</v>
      </c>
      <c r="Z13" s="29" t="s">
        <v>478</v>
      </c>
      <c r="AA13" s="29" t="s">
        <v>1251</v>
      </c>
      <c r="AB13" s="29" t="s">
        <v>1252</v>
      </c>
      <c r="AC13" s="29" t="s">
        <v>1253</v>
      </c>
      <c r="AD13" s="29" t="s">
        <v>235</v>
      </c>
      <c r="AE13" s="29" t="s">
        <v>533</v>
      </c>
      <c r="AF13" s="29" t="s">
        <v>204</v>
      </c>
      <c r="AG13" s="29" t="s">
        <v>1257</v>
      </c>
      <c r="AH13" s="29" t="s">
        <v>1258</v>
      </c>
      <c r="AI13" s="29" t="s">
        <v>1259</v>
      </c>
      <c r="AJ13" s="29" t="s">
        <v>625</v>
      </c>
      <c r="AK13" s="29" t="s">
        <v>1261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1275</v>
      </c>
      <c r="BL13" s="29" t="s">
        <v>1276</v>
      </c>
      <c r="BM13" s="29" t="s">
        <v>1277</v>
      </c>
      <c r="BN13" s="29" t="s">
        <v>645</v>
      </c>
      <c r="BO13" s="29" t="s">
        <v>646</v>
      </c>
      <c r="BP13" s="29" t="s">
        <v>647</v>
      </c>
      <c r="BQ13" s="30" t="s">
        <v>1271</v>
      </c>
      <c r="BR13" s="30" t="s">
        <v>1272</v>
      </c>
      <c r="BS13" s="30" t="s">
        <v>1273</v>
      </c>
      <c r="BT13" s="29" t="s">
        <v>649</v>
      </c>
      <c r="BU13" s="29" t="s">
        <v>1278</v>
      </c>
      <c r="BV13" s="29" t="s">
        <v>650</v>
      </c>
      <c r="BW13" s="29" t="s">
        <v>559</v>
      </c>
      <c r="BX13" s="29" t="s">
        <v>1280</v>
      </c>
      <c r="BY13" s="29" t="s">
        <v>561</v>
      </c>
      <c r="BZ13" s="29" t="s">
        <v>652</v>
      </c>
      <c r="CA13" s="29" t="s">
        <v>653</v>
      </c>
      <c r="CB13" s="29" t="s">
        <v>1281</v>
      </c>
      <c r="CC13" s="29" t="s">
        <v>654</v>
      </c>
      <c r="CD13" s="29" t="s">
        <v>655</v>
      </c>
      <c r="CE13" s="29" t="s">
        <v>656</v>
      </c>
      <c r="CF13" s="30" t="s">
        <v>1283</v>
      </c>
      <c r="CG13" s="30" t="s">
        <v>1284</v>
      </c>
      <c r="CH13" s="30" t="s">
        <v>1285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1292</v>
      </c>
      <c r="DA13" s="30" t="s">
        <v>1293</v>
      </c>
      <c r="DB13" s="30" t="s">
        <v>1294</v>
      </c>
      <c r="DC13" s="30" t="s">
        <v>1295</v>
      </c>
      <c r="DD13" s="29" t="s">
        <v>671</v>
      </c>
      <c r="DE13" s="29" t="s">
        <v>672</v>
      </c>
      <c r="DF13" s="29" t="s">
        <v>673</v>
      </c>
      <c r="DG13" s="29" t="s">
        <v>1298</v>
      </c>
      <c r="DH13" s="29" t="s">
        <v>1299</v>
      </c>
      <c r="DI13" s="29" t="s">
        <v>1300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1302</v>
      </c>
      <c r="DS13" s="29" t="s">
        <v>1304</v>
      </c>
      <c r="DT13" s="29" t="s">
        <v>1305</v>
      </c>
      <c r="DU13" s="29" t="s">
        <v>1306</v>
      </c>
      <c r="DV13" s="29" t="s">
        <v>654</v>
      </c>
      <c r="DW13" s="29" t="s">
        <v>1307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1310</v>
      </c>
      <c r="EG13" s="29" t="s">
        <v>1311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1313</v>
      </c>
      <c r="EM13" s="29" t="s">
        <v>1314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1319</v>
      </c>
      <c r="FC13" s="29" t="s">
        <v>1321</v>
      </c>
      <c r="FD13" s="29" t="s">
        <v>1322</v>
      </c>
      <c r="FE13" s="29" t="s">
        <v>1323</v>
      </c>
      <c r="FF13" s="30" t="s">
        <v>708</v>
      </c>
      <c r="FG13" s="47" t="s">
        <v>1328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1326</v>
      </c>
      <c r="FO13" s="29" t="s">
        <v>1329</v>
      </c>
      <c r="FP13" s="29" t="s">
        <v>1330</v>
      </c>
      <c r="FQ13" s="29" t="s">
        <v>1331</v>
      </c>
      <c r="FR13" s="29" t="s">
        <v>713</v>
      </c>
      <c r="FS13" s="29" t="s">
        <v>714</v>
      </c>
      <c r="FT13" s="29" t="s">
        <v>1333</v>
      </c>
      <c r="FU13" s="29" t="s">
        <v>715</v>
      </c>
      <c r="FV13" s="29" t="s">
        <v>716</v>
      </c>
      <c r="FW13" s="29" t="s">
        <v>1335</v>
      </c>
      <c r="FX13" s="29" t="s">
        <v>1396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1337</v>
      </c>
      <c r="GD13" s="30" t="s">
        <v>1339</v>
      </c>
      <c r="GE13" s="30" t="s">
        <v>1340</v>
      </c>
      <c r="GF13" s="30" t="s">
        <v>1341</v>
      </c>
      <c r="GG13" s="29" t="s">
        <v>722</v>
      </c>
      <c r="GH13" s="29" t="s">
        <v>723</v>
      </c>
      <c r="GI13" s="29" t="s">
        <v>724</v>
      </c>
      <c r="GJ13" s="29" t="s">
        <v>1344</v>
      </c>
      <c r="GK13" s="29" t="s">
        <v>1345</v>
      </c>
      <c r="GL13" s="29" t="s">
        <v>1346</v>
      </c>
      <c r="GM13" s="29" t="s">
        <v>725</v>
      </c>
      <c r="GN13" s="29" t="s">
        <v>726</v>
      </c>
      <c r="GO13" s="29" t="s">
        <v>727</v>
      </c>
      <c r="GP13" s="29" t="s">
        <v>1351</v>
      </c>
      <c r="GQ13" s="29" t="s">
        <v>1352</v>
      </c>
      <c r="GR13" s="29" t="s">
        <v>1353</v>
      </c>
      <c r="GS13" s="29" t="s">
        <v>761</v>
      </c>
      <c r="GT13" s="29" t="s">
        <v>728</v>
      </c>
      <c r="GU13" s="29" t="s">
        <v>729</v>
      </c>
      <c r="GV13" s="47" t="s">
        <v>1357</v>
      </c>
      <c r="GW13" s="47" t="s">
        <v>1358</v>
      </c>
      <c r="GX13" s="47" t="s">
        <v>1359</v>
      </c>
      <c r="GY13" s="29" t="s">
        <v>1362</v>
      </c>
      <c r="GZ13" s="29" t="s">
        <v>1363</v>
      </c>
      <c r="HA13" s="29" t="s">
        <v>1364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7" t="s">
        <v>1369</v>
      </c>
      <c r="HI13" s="47" t="s">
        <v>1370</v>
      </c>
      <c r="HJ13" s="47" t="s">
        <v>1371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1376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1379</v>
      </c>
      <c r="HU13" s="30" t="s">
        <v>1380</v>
      </c>
      <c r="HV13" s="30" t="s">
        <v>1381</v>
      </c>
      <c r="HW13" s="29" t="s">
        <v>605</v>
      </c>
      <c r="HX13" s="29" t="s">
        <v>747</v>
      </c>
      <c r="HY13" s="29" t="s">
        <v>748</v>
      </c>
      <c r="HZ13" s="29" t="s">
        <v>1384</v>
      </c>
      <c r="IA13" s="29" t="s">
        <v>1385</v>
      </c>
      <c r="IB13" s="29" t="s">
        <v>1386</v>
      </c>
      <c r="IC13" s="29" t="s">
        <v>1388</v>
      </c>
      <c r="ID13" s="29" t="s">
        <v>1389</v>
      </c>
      <c r="IE13" s="29" t="s">
        <v>1390</v>
      </c>
      <c r="IF13" s="29" t="s">
        <v>749</v>
      </c>
      <c r="IG13" s="29" t="s">
        <v>750</v>
      </c>
      <c r="IH13" s="29" t="s">
        <v>751</v>
      </c>
      <c r="II13" s="47" t="s">
        <v>239</v>
      </c>
      <c r="IJ13" s="47" t="s">
        <v>752</v>
      </c>
      <c r="IK13" s="47" t="s">
        <v>259</v>
      </c>
      <c r="IL13" s="29" t="s">
        <v>1393</v>
      </c>
      <c r="IM13" s="29" t="s">
        <v>1394</v>
      </c>
      <c r="IN13" s="29" t="s">
        <v>1395</v>
      </c>
      <c r="IO13" s="29" t="s">
        <v>1398</v>
      </c>
      <c r="IP13" s="29" t="s">
        <v>1399</v>
      </c>
      <c r="IQ13" s="29" t="s">
        <v>1400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5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8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54" t="s">
        <v>171</v>
      </c>
      <c r="B39" s="55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56" t="s">
        <v>792</v>
      </c>
      <c r="B40" s="57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763</v>
      </c>
    </row>
    <row r="43" spans="1:254" x14ac:dyDescent="0.25">
      <c r="B43" t="s">
        <v>764</v>
      </c>
      <c r="C43" t="s">
        <v>765</v>
      </c>
      <c r="D43" s="33">
        <f>C40+F40+I40+L40+O40+R40+U40/7</f>
        <v>0</v>
      </c>
      <c r="E43">
        <f>D43/100*25</f>
        <v>0</v>
      </c>
    </row>
    <row r="44" spans="1:254" x14ac:dyDescent="0.25">
      <c r="B44" t="s">
        <v>766</v>
      </c>
      <c r="C44" t="s">
        <v>765</v>
      </c>
      <c r="D44">
        <f>D40+G40+J40+M40+P40+S40+V40/7</f>
        <v>0</v>
      </c>
      <c r="E44">
        <f t="shared" ref="E44:E45" si="22">D44/100*25</f>
        <v>0</v>
      </c>
    </row>
    <row r="45" spans="1:254" x14ac:dyDescent="0.25">
      <c r="B45" t="s">
        <v>767</v>
      </c>
      <c r="C45" t="s">
        <v>765</v>
      </c>
      <c r="D45">
        <f>E40+H40+K40+N40+Q40+T40+W40/7</f>
        <v>0</v>
      </c>
      <c r="E45">
        <f t="shared" si="22"/>
        <v>0</v>
      </c>
    </row>
    <row r="47" spans="1:254" x14ac:dyDescent="0.25">
      <c r="B47" t="s">
        <v>764</v>
      </c>
      <c r="C47" t="s">
        <v>768</v>
      </c>
      <c r="D47" s="33">
        <f>X40+AA40+AD40+AG40+AJ40+AM40+AP40+AS40+AV40+AY40+BB40+BE40+BH40+BK40+BN40+BQ40+BT40+BW40+BZ40+CC40+CF40+CI40+CL40+CO40+CR40+CU40+CX40+DA40/28</f>
        <v>0</v>
      </c>
      <c r="E47">
        <f>D47/100*25</f>
        <v>0</v>
      </c>
    </row>
    <row r="48" spans="1:254" x14ac:dyDescent="0.25">
      <c r="B48" t="s">
        <v>766</v>
      </c>
      <c r="C48" t="s">
        <v>768</v>
      </c>
      <c r="D48">
        <f>Y40+AB40+AE40+AH40+AK40+AN40+AQ40+AT40+AW40+AZ40+BC40+BF40+BI40+BL40+BO40+BR40+BU40+BX40+CA40+CD40+CG40+CJ40+CM40+CP40+CS40+CV40+CY40+DB40/28</f>
        <v>0</v>
      </c>
      <c r="E48">
        <f t="shared" ref="E48:E49" si="23">D48/100*25</f>
        <v>0</v>
      </c>
    </row>
    <row r="49" spans="2:5" x14ac:dyDescent="0.25">
      <c r="B49" t="s">
        <v>767</v>
      </c>
      <c r="C49" t="s">
        <v>768</v>
      </c>
      <c r="D49">
        <f>Z40+AC40+AF40+AI40+AL40+AO40+AR40+AU40+AX40+BA40+BD40+BG40+BJ40+BM40+BP40+BS40+BV40+BY40+CB40+CE40+CH40+CK40+CN40+CQ40+CT40+CW40+CZ40+DC40/28</f>
        <v>0</v>
      </c>
      <c r="E49">
        <f t="shared" si="23"/>
        <v>0</v>
      </c>
    </row>
    <row r="51" spans="2:5" x14ac:dyDescent="0.25">
      <c r="B51" t="s">
        <v>764</v>
      </c>
      <c r="C51" t="s">
        <v>770</v>
      </c>
      <c r="D51">
        <f>DD40+DG40+DJ40+DM40+DP40+DS40+DV40/7</f>
        <v>0</v>
      </c>
      <c r="E51">
        <f>D51/100*25</f>
        <v>0</v>
      </c>
    </row>
    <row r="52" spans="2:5" x14ac:dyDescent="0.25">
      <c r="B52" t="s">
        <v>766</v>
      </c>
      <c r="C52" t="s">
        <v>770</v>
      </c>
      <c r="D52">
        <f>DD40+DG40+DJ40+DM40+DP40+DS40+DV40/7</f>
        <v>0</v>
      </c>
      <c r="E52">
        <f t="shared" ref="E52:E53" si="24">D52/100*25</f>
        <v>0</v>
      </c>
    </row>
    <row r="53" spans="2:5" x14ac:dyDescent="0.25">
      <c r="B53" t="s">
        <v>767</v>
      </c>
      <c r="C53" t="s">
        <v>770</v>
      </c>
      <c r="D53">
        <f>DF40+DI40+DL40+DO40+DR40+DU40+DX40/7</f>
        <v>0</v>
      </c>
      <c r="E53">
        <f t="shared" si="24"/>
        <v>0</v>
      </c>
    </row>
    <row r="55" spans="2:5" x14ac:dyDescent="0.25">
      <c r="B55" t="s">
        <v>764</v>
      </c>
      <c r="C55" t="s">
        <v>769</v>
      </c>
      <c r="D55">
        <f>DY40+EB40+EE40+EH40+EK40+EN40+EQ40+ET40+EW40+EZ40+FC40+FF40+FI40+FL40+FO40+FR40+FU40+FX40+GA40+GD40+GG40+GJ40+GM40+GP40+GS40+GV40+GY40+HB40+HE40+HH40+HK40+HN40+HQ40+HT40+HW40/35</f>
        <v>0</v>
      </c>
      <c r="E55">
        <f>D55/100*25</f>
        <v>0</v>
      </c>
    </row>
    <row r="56" spans="2:5" x14ac:dyDescent="0.25">
      <c r="B56" t="s">
        <v>766</v>
      </c>
      <c r="C56" t="s">
        <v>769</v>
      </c>
      <c r="D56">
        <f>DZ40+EC40+EF40+EI40+EL40+EO40+ER40+EU40+EX40+FA40+FD40+FG40+FJ40+FM40+FP40+FS40+FV40+FY40+GB40+GE40+GH40+GK40+GN40+GQ40+GT40+GW40+GZ40+HC40+HF40+HI40+HL40+HO40+HR40+HU40+HX40/35</f>
        <v>0</v>
      </c>
      <c r="E56">
        <f t="shared" ref="E56:E57" si="25">D56/100*25</f>
        <v>0</v>
      </c>
    </row>
    <row r="57" spans="2:5" x14ac:dyDescent="0.25">
      <c r="B57" t="s">
        <v>767</v>
      </c>
      <c r="C57" t="s">
        <v>769</v>
      </c>
      <c r="D57">
        <f>EA40+ED40+EG40+EJ40+EM40+EP40+ES40+EV40+EY40+FB40+FE40+FH40+FK40+FN40+FQ40+FT40+FW40+FZ40+GC40+GF40+GI40+GL40+GO40+GR40+GU40+GX40+HA40+HD40+HG40+HJ40+HM40+HP40+HS40+HV40+HY40/35</f>
        <v>0</v>
      </c>
      <c r="E57">
        <f t="shared" si="25"/>
        <v>0</v>
      </c>
    </row>
    <row r="59" spans="2:5" x14ac:dyDescent="0.25">
      <c r="B59" t="s">
        <v>764</v>
      </c>
      <c r="C59" t="s">
        <v>771</v>
      </c>
      <c r="D59">
        <f>HZ40+IC40+IF40+II40+IL40+IO40+IR40/7</f>
        <v>0</v>
      </c>
      <c r="E59">
        <f>D59/100*25</f>
        <v>0</v>
      </c>
    </row>
    <row r="60" spans="2:5" x14ac:dyDescent="0.25">
      <c r="B60" t="s">
        <v>766</v>
      </c>
      <c r="C60" t="s">
        <v>771</v>
      </c>
      <c r="D60">
        <f>IA40+ID40+IG40+IJ40+IM40+IP40+IS40/7</f>
        <v>0</v>
      </c>
      <c r="E60">
        <f t="shared" ref="E60:E61" si="26">D60/100*25</f>
        <v>0</v>
      </c>
    </row>
    <row r="61" spans="2:5" x14ac:dyDescent="0.25">
      <c r="B61" t="s">
        <v>767</v>
      </c>
      <c r="C61" t="s">
        <v>771</v>
      </c>
      <c r="D61">
        <f>IB40+IE40+IH40+IK40+IN40+IQ40+IT40/7</f>
        <v>0</v>
      </c>
      <c r="E61">
        <f t="shared" si="26"/>
        <v>0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2026-07-01T15:43:55Z</dcterms:modified>
</cp:coreProperties>
</file>